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udgov-my.sharepoint.com/personal/rachel_l_coleman_hud_gov/Documents/Desktop/"/>
    </mc:Choice>
  </mc:AlternateContent>
  <xr:revisionPtr revIDLastSave="0" documentId="8_{49DA4C49-E613-4AED-8427-F0F6773EB7FE}" xr6:coauthVersionLast="47" xr6:coauthVersionMax="47" xr10:uidLastSave="{00000000-0000-0000-0000-000000000000}"/>
  <bookViews>
    <workbookView xWindow="22640" yWindow="1040" windowWidth="17440" windowHeight="1392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1" l="1"/>
  <c r="F12" i="1"/>
  <c r="C14" i="1"/>
  <c r="F15" i="1"/>
  <c r="F16" i="1"/>
  <c r="C9" i="1"/>
  <c r="C12" i="1"/>
  <c r="F18" i="1"/>
  <c r="C4" i="1"/>
  <c r="C16" i="1"/>
  <c r="F3" i="1"/>
  <c r="F4" i="1"/>
  <c r="C18" i="1"/>
  <c r="C21" i="1"/>
  <c r="C19" i="1"/>
  <c r="C22" i="1"/>
</calcChain>
</file>

<file path=xl/sharedStrings.xml><?xml version="1.0" encoding="utf-8"?>
<sst xmlns="http://schemas.openxmlformats.org/spreadsheetml/2006/main" count="30" uniqueCount="29">
  <si>
    <t>Appraised Value</t>
  </si>
  <si>
    <t>Overall Revenue</t>
  </si>
  <si>
    <t>Appraisal Cap Rate</t>
  </si>
  <si>
    <t>IGT/UPL Revenue</t>
  </si>
  <si>
    <t>Appraisal LTV</t>
  </si>
  <si>
    <t>IGT/UPL Revenue as a % of overall Revenue</t>
  </si>
  <si>
    <t>Beds</t>
  </si>
  <si>
    <t>DSCR Excluding IGT/UPL Funds</t>
  </si>
  <si>
    <t>Appraisal NOI</t>
  </si>
  <si>
    <t>HUD Loan Amount</t>
  </si>
  <si>
    <t>Less: IGT/UPL Funds</t>
  </si>
  <si>
    <t>Loan Term (Years)</t>
  </si>
  <si>
    <t>Adjusted NOI</t>
  </si>
  <si>
    <t>Market Interest Rate</t>
  </si>
  <si>
    <t>MIP</t>
  </si>
  <si>
    <t>Adjusted Cap Rate</t>
  </si>
  <si>
    <t>Adjusted Value before IGT/UPL Payment</t>
  </si>
  <si>
    <t>Annual D.S.</t>
  </si>
  <si>
    <t>IGT/UPL Payment</t>
  </si>
  <si>
    <t>D.S. NOI</t>
  </si>
  <si>
    <t>Adjusted IGT/UPL Cap Rate</t>
  </si>
  <si>
    <t>Less: IGT/UPL Payment</t>
  </si>
  <si>
    <t>Adjusted Value for IG/UPL Payment</t>
  </si>
  <si>
    <t>Adjusted D.S. NOI</t>
  </si>
  <si>
    <t>Aggregate Value</t>
  </si>
  <si>
    <t>Per Bed Value</t>
  </si>
  <si>
    <t>HUD Underwritten Loan Amount</t>
  </si>
  <si>
    <t>Adjusted LTV</t>
  </si>
  <si>
    <t>IGT/UPL Value as a % of Overall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</si>
</sst>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_(* #,##0_);_(* \(#,##0\);_(* &quot;-&quot;??_);_(@_)"/>
    <numFmt numFmtId="167" formatCode="0.00\x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165" fontId="2" fillId="2" borderId="4" xfId="3" applyNumberFormat="1" applyFont="1" applyFill="1" applyBorder="1"/>
    <xf numFmtId="165" fontId="2" fillId="2" borderId="5" xfId="3" applyNumberFormat="1" applyFont="1" applyFill="1" applyBorder="1"/>
    <xf numFmtId="167" fontId="2" fillId="0" borderId="3" xfId="3" applyNumberFormat="1" applyFont="1" applyBorder="1"/>
    <xf numFmtId="0" fontId="3" fillId="0" borderId="6" xfId="0" applyFont="1" applyBorder="1" applyAlignment="1">
      <alignment horizontal="left" indent="1"/>
    </xf>
    <xf numFmtId="164" fontId="0" fillId="0" borderId="7" xfId="2" applyNumberFormat="1" applyFont="1" applyBorder="1"/>
    <xf numFmtId="0" fontId="3" fillId="0" borderId="8" xfId="0" applyFont="1" applyBorder="1" applyAlignment="1">
      <alignment horizontal="left" indent="1"/>
    </xf>
    <xf numFmtId="165" fontId="0" fillId="0" borderId="9" xfId="3" applyNumberFormat="1" applyFont="1" applyBorder="1"/>
    <xf numFmtId="0" fontId="0" fillId="0" borderId="9" xfId="0" applyBorder="1"/>
    <xf numFmtId="0" fontId="0" fillId="0" borderId="8" xfId="0" applyBorder="1" applyAlignment="1">
      <alignment horizontal="left" indent="1"/>
    </xf>
    <xf numFmtId="0" fontId="0" fillId="2" borderId="9" xfId="0" applyFill="1" applyBorder="1"/>
    <xf numFmtId="164" fontId="3" fillId="2" borderId="9" xfId="2" applyNumberFormat="1" applyFont="1" applyFill="1" applyBorder="1"/>
    <xf numFmtId="9" fontId="3" fillId="2" borderId="9" xfId="3" applyFont="1" applyFill="1" applyBorder="1"/>
    <xf numFmtId="9" fontId="3" fillId="3" borderId="9" xfId="3" applyFont="1" applyFill="1" applyBorder="1"/>
    <xf numFmtId="166" fontId="3" fillId="2" borderId="9" xfId="1" applyNumberFormat="1" applyFont="1" applyFill="1" applyBorder="1"/>
    <xf numFmtId="0" fontId="2" fillId="0" borderId="8" xfId="0" applyFont="1" applyBorder="1"/>
    <xf numFmtId="164" fontId="2" fillId="2" borderId="9" xfId="2" applyNumberFormat="1" applyFont="1" applyFill="1" applyBorder="1"/>
    <xf numFmtId="10" fontId="2" fillId="2" borderId="9" xfId="3" applyNumberFormat="1" applyFont="1" applyFill="1" applyBorder="1"/>
    <xf numFmtId="165" fontId="2" fillId="2" borderId="9" xfId="3" applyNumberFormat="1" applyFont="1" applyFill="1" applyBorder="1"/>
    <xf numFmtId="0" fontId="4" fillId="0" borderId="8" xfId="0" applyFont="1" applyBorder="1"/>
    <xf numFmtId="10" fontId="3" fillId="2" borderId="9" xfId="3" applyNumberFormat="1" applyFont="1" applyFill="1" applyBorder="1"/>
    <xf numFmtId="0" fontId="3" fillId="0" borderId="8" xfId="0" applyFont="1" applyBorder="1"/>
    <xf numFmtId="164" fontId="0" fillId="2" borderId="9" xfId="0" applyNumberFormat="1" applyFill="1" applyBorder="1"/>
    <xf numFmtId="0" fontId="0" fillId="0" borderId="8" xfId="0" applyBorder="1"/>
    <xf numFmtId="0" fontId="2" fillId="0" borderId="0" xfId="0" applyFont="1" applyBorder="1"/>
    <xf numFmtId="165" fontId="2" fillId="2" borderId="0" xfId="3" applyNumberFormat="1" applyFont="1" applyFill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3"/>
  <sheetViews>
    <sheetView tabSelected="1" workbookViewId="0">
      <selection activeCell="C2" sqref="C2"/>
    </sheetView>
  </sheetViews>
  <sheetFormatPr defaultRowHeight="14.5" x14ac:dyDescent="0.35"/>
  <cols>
    <col min="2" max="2" width="37.54296875" bestFit="1" customWidth="1"/>
    <col min="3" max="3" width="11.54296875" bestFit="1" customWidth="1"/>
    <col min="4" max="4" width="5.26953125" customWidth="1"/>
    <col min="5" max="5" width="42.1796875" bestFit="1" customWidth="1"/>
    <col min="6" max="6" width="12.453125" customWidth="1"/>
  </cols>
  <sheetData>
    <row r="1" spans="2:6" ht="15" thickBot="1" x14ac:dyDescent="0.4"/>
    <row r="2" spans="2:6" x14ac:dyDescent="0.35">
      <c r="B2" s="6" t="s">
        <v>0</v>
      </c>
      <c r="C2" s="7"/>
      <c r="E2" s="17" t="s">
        <v>1</v>
      </c>
      <c r="F2" s="18"/>
    </row>
    <row r="3" spans="2:6" x14ac:dyDescent="0.35">
      <c r="B3" s="8" t="s">
        <v>2</v>
      </c>
      <c r="C3" s="9"/>
      <c r="E3" s="17" t="s">
        <v>3</v>
      </c>
      <c r="F3" s="18">
        <f>+C14</f>
        <v>0</v>
      </c>
    </row>
    <row r="4" spans="2:6" x14ac:dyDescent="0.35">
      <c r="B4" s="8" t="s">
        <v>4</v>
      </c>
      <c r="C4" s="9" t="e">
        <f>+F7/C2</f>
        <v>#DIV/0!</v>
      </c>
      <c r="E4" s="17" t="s">
        <v>5</v>
      </c>
      <c r="F4" s="19" t="e">
        <f t="shared" ref="F4" si="0">+F3/F2</f>
        <v>#DIV/0!</v>
      </c>
    </row>
    <row r="5" spans="2:6" x14ac:dyDescent="0.35">
      <c r="B5" s="8" t="s">
        <v>6</v>
      </c>
      <c r="C5" s="10"/>
      <c r="E5" s="17"/>
      <c r="F5" s="20"/>
    </row>
    <row r="6" spans="2:6" x14ac:dyDescent="0.35">
      <c r="B6" s="11"/>
      <c r="C6" s="12"/>
      <c r="E6" s="21" t="s">
        <v>7</v>
      </c>
      <c r="F6" s="12"/>
    </row>
    <row r="7" spans="2:6" x14ac:dyDescent="0.35">
      <c r="B7" s="8" t="s">
        <v>8</v>
      </c>
      <c r="C7" s="13"/>
      <c r="E7" s="8" t="s">
        <v>9</v>
      </c>
      <c r="F7" s="13">
        <f>+C20</f>
        <v>0</v>
      </c>
    </row>
    <row r="8" spans="2:6" x14ac:dyDescent="0.35">
      <c r="B8" s="8" t="s">
        <v>10</v>
      </c>
      <c r="C8" s="13"/>
      <c r="E8" s="8" t="s">
        <v>11</v>
      </c>
      <c r="F8" s="12"/>
    </row>
    <row r="9" spans="2:6" x14ac:dyDescent="0.35">
      <c r="B9" s="8" t="s">
        <v>12</v>
      </c>
      <c r="C9" s="13">
        <f t="shared" ref="C9" si="1">+C7+C8</f>
        <v>0</v>
      </c>
      <c r="E9" s="8" t="s">
        <v>13</v>
      </c>
      <c r="F9" s="22"/>
    </row>
    <row r="10" spans="2:6" x14ac:dyDescent="0.35">
      <c r="B10" s="11"/>
      <c r="C10" s="12"/>
      <c r="E10" s="8" t="s">
        <v>14</v>
      </c>
      <c r="F10" s="22">
        <v>6.4999999999999997E-3</v>
      </c>
    </row>
    <row r="11" spans="2:6" x14ac:dyDescent="0.35">
      <c r="B11" s="8" t="s">
        <v>15</v>
      </c>
      <c r="C11" s="14"/>
      <c r="E11" s="8"/>
      <c r="F11" s="22"/>
    </row>
    <row r="12" spans="2:6" x14ac:dyDescent="0.35">
      <c r="B12" s="8" t="s">
        <v>16</v>
      </c>
      <c r="C12" s="13" t="e">
        <f t="shared" ref="C12" si="2">+ROUND(C9/C11,0)</f>
        <v>#DIV/0!</v>
      </c>
      <c r="E12" s="8" t="s">
        <v>17</v>
      </c>
      <c r="F12" s="13" t="e">
        <f t="shared" ref="F12" si="3">(PMT(F9/12,F8*12,-1)*12+F10)*F7</f>
        <v>#NUM!</v>
      </c>
    </row>
    <row r="13" spans="2:6" x14ac:dyDescent="0.35">
      <c r="B13" s="11"/>
      <c r="C13" s="13"/>
      <c r="E13" s="11"/>
      <c r="F13" s="12"/>
    </row>
    <row r="14" spans="2:6" x14ac:dyDescent="0.35">
      <c r="B14" s="8" t="s">
        <v>18</v>
      </c>
      <c r="C14" s="13">
        <f t="shared" ref="C14" si="4">-C8</f>
        <v>0</v>
      </c>
      <c r="E14" s="8" t="s">
        <v>19</v>
      </c>
      <c r="F14" s="13"/>
    </row>
    <row r="15" spans="2:6" x14ac:dyDescent="0.35">
      <c r="B15" s="8" t="s">
        <v>20</v>
      </c>
      <c r="C15" s="15"/>
      <c r="E15" s="8" t="s">
        <v>21</v>
      </c>
      <c r="F15" s="13">
        <f>-C14</f>
        <v>0</v>
      </c>
    </row>
    <row r="16" spans="2:6" x14ac:dyDescent="0.35">
      <c r="B16" s="8" t="s">
        <v>22</v>
      </c>
      <c r="C16" s="16" t="e">
        <f t="shared" ref="C16" si="5">+ROUND(C14/C15,0)</f>
        <v>#DIV/0!</v>
      </c>
      <c r="E16" s="23" t="s">
        <v>23</v>
      </c>
      <c r="F16" s="24">
        <f>+F14+F15</f>
        <v>0</v>
      </c>
    </row>
    <row r="17" spans="2:6" x14ac:dyDescent="0.35">
      <c r="B17" s="11"/>
      <c r="C17" s="12"/>
      <c r="E17" s="25"/>
      <c r="F17" s="12"/>
    </row>
    <row r="18" spans="2:6" ht="15" thickBot="1" x14ac:dyDescent="0.4">
      <c r="B18" s="8" t="s">
        <v>24</v>
      </c>
      <c r="C18" s="13" t="e">
        <f t="shared" ref="C18" si="6">+C16+C12</f>
        <v>#DIV/0!</v>
      </c>
      <c r="E18" s="2" t="s">
        <v>7</v>
      </c>
      <c r="F18" s="5" t="e">
        <f t="shared" ref="F18" si="7">(+F16/F12)</f>
        <v>#NUM!</v>
      </c>
    </row>
    <row r="19" spans="2:6" x14ac:dyDescent="0.35">
      <c r="B19" s="8" t="s">
        <v>25</v>
      </c>
      <c r="C19" s="13" t="e">
        <f t="shared" ref="C19" si="8">+C18/C5</f>
        <v>#DIV/0!</v>
      </c>
    </row>
    <row r="20" spans="2:6" x14ac:dyDescent="0.35">
      <c r="B20" s="8" t="s">
        <v>26</v>
      </c>
      <c r="C20" s="13"/>
    </row>
    <row r="21" spans="2:6" ht="15" thickBot="1" x14ac:dyDescent="0.4">
      <c r="B21" s="2" t="s">
        <v>27</v>
      </c>
      <c r="C21" s="3" t="e">
        <f t="shared" ref="C21" si="9">+C20/C18</f>
        <v>#DIV/0!</v>
      </c>
    </row>
    <row r="22" spans="2:6" ht="15" thickBot="1" x14ac:dyDescent="0.4">
      <c r="B22" s="1" t="s">
        <v>28</v>
      </c>
      <c r="C22" s="4" t="e">
        <f t="shared" ref="C22" si="10">C16/C18</f>
        <v>#DIV/0!</v>
      </c>
    </row>
    <row r="23" spans="2:6" x14ac:dyDescent="0.35">
      <c r="B23" s="26"/>
      <c r="C23" s="2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DDFAF76E793E47AAE3320C71019AB2" ma:contentTypeVersion="1004" ma:contentTypeDescription="Create a new document." ma:contentTypeScope="" ma:versionID="388ccf627f92488b90996b2703a84cdd">
  <xsd:schema xmlns:xsd="http://www.w3.org/2001/XMLSchema" xmlns:xs="http://www.w3.org/2001/XMLSchema" xmlns:p="http://schemas.microsoft.com/office/2006/metadata/properties" xmlns:ns2="ea2f8933-8102-429f-836b-986a70432171" xmlns:ns3="http://schemas.microsoft.com/sharepoint/v4" xmlns:ns4="d4a638c4-874f-49c0-bb2b-5cb8563c2b18" xmlns:ns5="3cba68ef-afbd-4442-b378-ea4adf95bf66" targetNamespace="http://schemas.microsoft.com/office/2006/metadata/properties" ma:root="true" ma:fieldsID="8737238b7c190956156111f6f48d472a" ns2:_="" ns3:_="" ns4:_="" ns5:_="">
    <xsd:import namespace="ea2f8933-8102-429f-836b-986a70432171"/>
    <xsd:import namespace="http://schemas.microsoft.com/sharepoint/v4"/>
    <xsd:import namespace="d4a638c4-874f-49c0-bb2b-5cb8563c2b18"/>
    <xsd:import namespace="3cba68ef-afbd-4442-b378-ea4adf95bf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IconOverlay" minOccurs="0"/>
                <xsd:element ref="ns4:_dlc_DocId" minOccurs="0"/>
                <xsd:element ref="ns4:_dlc_DocIdUrl" minOccurs="0"/>
                <xsd:element ref="ns4:_dlc_DocIdPersistId" minOccurs="0"/>
                <xsd:element ref="ns5:SharedWithUsers" minOccurs="0"/>
                <xsd:element ref="ns5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2f8933-8102-429f-836b-986a704321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a638c4-874f-49c0-bb2b-5cb8563c2b18" elementFormDefault="qualified">
    <xsd:import namespace="http://schemas.microsoft.com/office/2006/documentManagement/types"/>
    <xsd:import namespace="http://schemas.microsoft.com/office/infopath/2007/PartnerControls"/>
    <xsd:element name="_dlc_DocId" ma:index="1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ba68ef-afbd-4442-b378-ea4adf95bf6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_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_dlc_DocId xmlns="d4a638c4-874f-49c0-bb2b-5cb8563c2b18">44C2A6VKA6Y3-1185062629-494</_dlc_DocId>
    <_dlc_DocIdUrl xmlns="d4a638c4-874f-49c0-bb2b-5cb8563c2b18">
      <Url>https://hudgov.sharepoint.com/sites/IHCF/DEVL/_layouts/15/DocIdRedir.aspx?ID=44C2A6VKA6Y3-1185062629-494</Url>
      <Description>44C2A6VKA6Y3-1185062629-494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40E74A-5B05-46B0-B3C5-2676FC71E447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51C053E6-1212-49E0-8ABF-BAD4A44DBC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2f8933-8102-429f-836b-986a70432171"/>
    <ds:schemaRef ds:uri="http://schemas.microsoft.com/sharepoint/v4"/>
    <ds:schemaRef ds:uri="d4a638c4-874f-49c0-bb2b-5cb8563c2b18"/>
    <ds:schemaRef ds:uri="3cba68ef-afbd-4442-b378-ea4adf95bf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FF4FECE-176C-470B-8F04-31B2FA493D42}">
  <ds:schemaRefs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3cba68ef-afbd-4442-b378-ea4adf95bf66"/>
    <ds:schemaRef ds:uri="d4a638c4-874f-49c0-bb2b-5cb8563c2b18"/>
    <ds:schemaRef ds:uri="ea2f8933-8102-429f-836b-986a70432171"/>
    <ds:schemaRef ds:uri="http://schemas.microsoft.com/office/2006/metadata/properties"/>
    <ds:schemaRef ds:uri="http://purl.org/dc/terms/"/>
    <ds:schemaRef ds:uri="http://schemas.microsoft.com/sharepoint/v4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BDF6659B-40D1-4D74-88FE-4947375054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Housing and Urban Development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HUD User</dc:creator>
  <cp:keywords/>
  <dc:description/>
  <cp:lastModifiedBy>Coleman, Rachel L</cp:lastModifiedBy>
  <cp:revision/>
  <dcterms:created xsi:type="dcterms:W3CDTF">2016-04-07T18:24:38Z</dcterms:created>
  <dcterms:modified xsi:type="dcterms:W3CDTF">2022-06-10T17:26:53Z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0x01010078DDFAF76E793E47AAE3320C71019AB2</vt:lpwstr>
  </property>
  <property fmtid="{D5CDD505-2E9C-101B-9397-08002B2CF9AE}" pid="3" name="_dlc_DocIdItemGuid">
    <vt:lpwstr>5fbc2ef6-6c2a-4b4c-aa0b-3e7de8ba5d41</vt:lpwstr>
  </property>
  <property fmtid="{D5CDD505-2E9C-101B-9397-08002B2CF9AE}" pid="4" name="URL">
    <vt:lpwstr/>
  </property>
  <property fmtid="{D5CDD505-2E9C-101B-9397-08002B2CF9AE}" pid="5" name="AuthorIds_UIVersion_1024">
    <vt:lpwstr>80</vt:lpwstr>
  </property>
</Properties>
</file>