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15726\OD\MHLS 2022-1\"/>
    </mc:Choice>
  </mc:AlternateContent>
  <xr:revisionPtr revIDLastSave="0" documentId="13_ncr:1_{849CC793-5532-43F0-A731-221F20D08C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ccessful Bidder Contact Info." sheetId="7" r:id="rId1"/>
    <sheet name="Results by Pool" sheetId="4" r:id="rId2"/>
  </sheets>
  <externalReferences>
    <externalReference r:id="rId3"/>
  </externalReferences>
  <definedNames>
    <definedName name="data">[1]Valuation!$A$3:$R$46</definedName>
    <definedName name="loanlist">[1]Valuation!$A$3:$R$36</definedName>
    <definedName name="_xlnm.Print_Area" localSheetId="1">'Results by Pool'!$A$1:$I$18</definedName>
    <definedName name="_xlnm.Print_Area" localSheetId="0">'Successful Bidder Contact Info.'!$A$1:$E$33</definedName>
    <definedName name="_xlnm.Print_Titles" localSheetId="1">'Results by Pool'!$1:$5</definedName>
    <definedName name="_xlnm.Print_Titles" localSheetId="0">'Successful Bidder Contact Info.'!$1:$1</definedName>
    <definedName name="value">[1]Valuation!$A$2:$S$46</definedName>
    <definedName name="vt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G15" i="4" l="1"/>
</calcChain>
</file>

<file path=xl/sharedStrings.xml><?xml version="1.0" encoding="utf-8"?>
<sst xmlns="http://schemas.openxmlformats.org/spreadsheetml/2006/main" count="86" uniqueCount="74">
  <si>
    <t>Property Name</t>
  </si>
  <si>
    <t>UPB</t>
  </si>
  <si>
    <t>Assigned Bid $</t>
  </si>
  <si>
    <t>Assigned Bid %</t>
  </si>
  <si>
    <t>City</t>
  </si>
  <si>
    <t>State</t>
  </si>
  <si>
    <t>Borrower Qualified</t>
  </si>
  <si>
    <t>Borrower(Yes/No)</t>
  </si>
  <si>
    <t>Successful Bidder</t>
  </si>
  <si>
    <t>Pool #</t>
  </si>
  <si>
    <t>Loan Awarded:</t>
  </si>
  <si>
    <t>FHA  #</t>
  </si>
  <si>
    <t>SUCCESSFUL BIDDERS' ASSIGNED BIDS</t>
  </si>
  <si>
    <t>IL</t>
  </si>
  <si>
    <t>MHLS 2022-1: Successful Bidder Contact Information</t>
  </si>
  <si>
    <t>MHLS 2022-1</t>
  </si>
  <si>
    <t>054-35681</t>
  </si>
  <si>
    <t>Hillandale Apartments</t>
  </si>
  <si>
    <t>061-35271V</t>
  </si>
  <si>
    <t>Augusta Properties</t>
  </si>
  <si>
    <t>061-35271W</t>
  </si>
  <si>
    <t>061-35543</t>
  </si>
  <si>
    <t>033-22094</t>
  </si>
  <si>
    <t>Woodcliffe Manor Assisted Living Facility</t>
  </si>
  <si>
    <t>042-43177</t>
  </si>
  <si>
    <t>Broadway Care Center of Maple Heights</t>
  </si>
  <si>
    <t>071-43214</t>
  </si>
  <si>
    <t>St. Anthony's Nursing and Rehabilitation Center</t>
  </si>
  <si>
    <t>073-43131</t>
  </si>
  <si>
    <t>Riverwalk Communities Development</t>
  </si>
  <si>
    <t>SC</t>
  </si>
  <si>
    <t>Augusta</t>
  </si>
  <si>
    <t>PA</t>
  </si>
  <si>
    <t>OH</t>
  </si>
  <si>
    <t>IN</t>
  </si>
  <si>
    <t>Bethel Park</t>
  </si>
  <si>
    <t>Maple Heights</t>
  </si>
  <si>
    <t>Rosk Island</t>
  </si>
  <si>
    <t>Evansville</t>
  </si>
  <si>
    <t>GA</t>
  </si>
  <si>
    <t>Columbia</t>
  </si>
  <si>
    <t>North Augusta Apartment Group LLC</t>
  </si>
  <si>
    <t>419 Bradleyville Rd</t>
  </si>
  <si>
    <t>North Augusta, SC  29841</t>
  </si>
  <si>
    <t>Company:  North Augusta Apartment Group LLC</t>
  </si>
  <si>
    <t>Contact:  Mr. Luke Abbott</t>
  </si>
  <si>
    <t>054-35681 Hillandale Apartments</t>
  </si>
  <si>
    <t>071-43214 St. Anthony's Nursing and Rehabilitation Center</t>
  </si>
  <si>
    <t>Keshra Financial LLC</t>
  </si>
  <si>
    <t>8702 Native Dancer Road North</t>
  </si>
  <si>
    <t>Palm Beach Gardens, FL  33418</t>
  </si>
  <si>
    <t>Company:  Keshra Financial LLC</t>
  </si>
  <si>
    <t>Contact:  Mr. Rajiv Shah</t>
  </si>
  <si>
    <t>Phone:  217-653-2495</t>
  </si>
  <si>
    <t>Phone:  561-315-5037</t>
  </si>
  <si>
    <t>073-43131 Riverwalk Communities Development</t>
  </si>
  <si>
    <t>106 Chestnut St. E</t>
  </si>
  <si>
    <t>Stillwater, MN  55082</t>
  </si>
  <si>
    <t xml:space="preserve">Company:  LBC2 Trust </t>
  </si>
  <si>
    <t>Contact:  Ms. Lena Motz</t>
  </si>
  <si>
    <t>Phone:  651-261-8316</t>
  </si>
  <si>
    <t>033-22094 Woodcliffe Manor Assisted Living Facility</t>
  </si>
  <si>
    <t>042-43177 Broadway Care Center of Maple Heights</t>
  </si>
  <si>
    <t>061-35271V Augusta Properties</t>
  </si>
  <si>
    <t>061-35271W Augusta Properties</t>
  </si>
  <si>
    <t>061-35543 Augusta Properties</t>
  </si>
  <si>
    <t>Ideal Systems, LLC</t>
  </si>
  <si>
    <t>2712 Granada Ave</t>
  </si>
  <si>
    <t>San Diego, CA  92104</t>
  </si>
  <si>
    <t>Company:  Ideal Systems, LLC</t>
  </si>
  <si>
    <t>Contact:  Mr. Mark Marple</t>
  </si>
  <si>
    <t>Phone:  858-353-3531</t>
  </si>
  <si>
    <t>Loans Awarded:</t>
  </si>
  <si>
    <t>LBC2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</si>
</sst>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[&lt;=9999999]###\-####;\(###\)\ ###\-####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NewRoman"/>
    </font>
    <font>
      <b/>
      <u/>
      <sz val="12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6"/>
      <color theme="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sz val="14"/>
      <name val="Calibri"/>
      <family val="2"/>
      <scheme val="minor"/>
    </font>
    <font>
      <sz val="12"/>
      <color rgb="FF21212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1212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92">
    <xf numFmtId="0" fontId="0" fillId="0" borderId="0"/>
    <xf numFmtId="44" fontId="4" fillId="0" borderId="0" applyFont="0" applyFill="0" applyBorder="0" applyAlignment="0" applyProtection="0"/>
    <xf numFmtId="0" fontId="4" fillId="0" borderId="0"/>
    <xf numFmtId="37" fontId="5" fillId="0" borderId="0"/>
    <xf numFmtId="9" fontId="4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2" fillId="0" borderId="0"/>
    <xf numFmtId="37" fontId="5" fillId="0" borderId="0"/>
    <xf numFmtId="0" fontId="4" fillId="0" borderId="0" applyNumberFormat="0" applyFont="0" applyFill="0" applyBorder="0" applyAlignment="0">
      <protection locked="0"/>
    </xf>
    <xf numFmtId="0" fontId="4" fillId="6" borderId="0" applyNumberFormat="0" applyBorder="0" applyAlignment="0">
      <protection locked="0"/>
    </xf>
    <xf numFmtId="0" fontId="4" fillId="0" borderId="0"/>
    <xf numFmtId="0" fontId="4" fillId="0" borderId="0">
      <alignment vertical="top"/>
    </xf>
    <xf numFmtId="0" fontId="4" fillId="0" borderId="0"/>
    <xf numFmtId="0" fontId="1" fillId="0" borderId="0"/>
    <xf numFmtId="0" fontId="1" fillId="0" borderId="0"/>
    <xf numFmtId="0" fontId="41" fillId="8" borderId="8" applyNumberFormat="0" applyFont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8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0" borderId="0" applyNumberFormat="0" applyBorder="0" applyAlignment="0" applyProtection="0"/>
    <xf numFmtId="0" fontId="28" fillId="8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15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0" fontId="41" fillId="8" borderId="8" applyNumberFormat="0" applyFont="0" applyAlignment="0" applyProtection="0"/>
    <xf numFmtId="0" fontId="31" fillId="20" borderId="2" applyNumberFormat="0" applyAlignment="0" applyProtection="0"/>
    <xf numFmtId="0" fontId="32" fillId="21" borderId="3" applyNumberFormat="0" applyAlignment="0" applyProtection="0"/>
    <xf numFmtId="43" fontId="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0" applyNumberFormat="0" applyFill="0" applyBorder="0" applyAlignment="0" applyProtection="0"/>
    <xf numFmtId="0" fontId="38" fillId="11" borderId="2" applyNumberFormat="0" applyAlignment="0" applyProtection="0"/>
    <xf numFmtId="0" fontId="39" fillId="0" borderId="7" applyNumberFormat="0" applyFill="0" applyAlignment="0" applyProtection="0"/>
    <xf numFmtId="0" fontId="40" fillId="11" borderId="0" applyNumberFormat="0" applyBorder="0" applyAlignment="0" applyProtection="0"/>
    <xf numFmtId="0" fontId="38" fillId="11" borderId="2" applyNumberFormat="0" applyAlignment="0" applyProtection="0"/>
    <xf numFmtId="0" fontId="42" fillId="20" borderId="9" applyNumberFormat="0" applyAlignment="0" applyProtection="0"/>
    <xf numFmtId="0" fontId="41" fillId="8" borderId="8" applyNumberFormat="0" applyFont="0" applyAlignment="0" applyProtection="0"/>
    <xf numFmtId="0" fontId="42" fillId="20" borderId="9" applyNumberFormat="0" applyAlignment="0" applyProtection="0"/>
    <xf numFmtId="0" fontId="42" fillId="20" borderId="9" applyNumberFormat="0" applyAlignment="0" applyProtection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42" fillId="20" borderId="9" applyNumberFormat="0" applyAlignment="0" applyProtection="0"/>
    <xf numFmtId="0" fontId="16" fillId="0" borderId="0"/>
    <xf numFmtId="0" fontId="38" fillId="11" borderId="2" applyNumberFormat="0" applyAlignment="0" applyProtection="0"/>
    <xf numFmtId="0" fontId="1" fillId="0" borderId="0"/>
    <xf numFmtId="0" fontId="31" fillId="20" borderId="2" applyNumberFormat="0" applyAlignment="0" applyProtection="0"/>
    <xf numFmtId="0" fontId="31" fillId="20" borderId="2" applyNumberFormat="0" applyAlignment="0" applyProtection="0"/>
    <xf numFmtId="0" fontId="1" fillId="0" borderId="0"/>
    <xf numFmtId="0" fontId="31" fillId="20" borderId="2" applyNumberFormat="0" applyAlignment="0" applyProtection="0"/>
    <xf numFmtId="0" fontId="1" fillId="0" borderId="0"/>
    <xf numFmtId="0" fontId="41" fillId="8" borderId="8" applyNumberFormat="0" applyFont="0" applyAlignment="0" applyProtection="0"/>
    <xf numFmtId="0" fontId="42" fillId="20" borderId="9" applyNumberFormat="0" applyAlignment="0" applyProtection="0"/>
    <xf numFmtId="0" fontId="41" fillId="8" borderId="8" applyNumberFormat="0" applyFont="0" applyAlignment="0" applyProtection="0"/>
    <xf numFmtId="0" fontId="44" fillId="0" borderId="10" applyNumberFormat="0" applyFill="0" applyAlignment="0" applyProtection="0"/>
    <xf numFmtId="0" fontId="38" fillId="11" borderId="2" applyNumberFormat="0" applyAlignment="0" applyProtection="0"/>
    <xf numFmtId="0" fontId="41" fillId="8" borderId="8" applyNumberFormat="0" applyFont="0" applyAlignment="0" applyProtection="0"/>
    <xf numFmtId="0" fontId="44" fillId="0" borderId="10" applyNumberFormat="0" applyFill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1" fillId="0" borderId="0"/>
  </cellStyleXfs>
  <cellXfs count="120">
    <xf numFmtId="0" fontId="0" fillId="0" borderId="0" xfId="0"/>
    <xf numFmtId="0" fontId="7" fillId="0" borderId="0" xfId="2" applyFont="1" applyAlignment="1">
      <alignment horizontal="center"/>
    </xf>
    <xf numFmtId="44" fontId="7" fillId="0" borderId="0" xfId="1" applyFont="1" applyAlignment="1">
      <alignment horizontal="center"/>
    </xf>
    <xf numFmtId="0" fontId="8" fillId="0" borderId="0" xfId="0" applyFont="1"/>
    <xf numFmtId="0" fontId="6" fillId="3" borderId="0" xfId="0" applyFont="1" applyFill="1"/>
    <xf numFmtId="0" fontId="8" fillId="3" borderId="0" xfId="0" applyFont="1" applyFill="1"/>
    <xf numFmtId="0" fontId="4" fillId="0" borderId="0" xfId="2" applyFont="1" applyAlignment="1">
      <alignment horizontal="center"/>
    </xf>
    <xf numFmtId="0" fontId="4" fillId="0" borderId="0" xfId="2" applyFont="1" applyAlignment="1"/>
    <xf numFmtId="37" fontId="4" fillId="0" borderId="0" xfId="3" applyFont="1"/>
    <xf numFmtId="0" fontId="4" fillId="0" borderId="0" xfId="2" applyFont="1"/>
    <xf numFmtId="44" fontId="4" fillId="0" borderId="0" xfId="1" applyFont="1" applyAlignment="1">
      <alignment horizontal="center"/>
    </xf>
    <xf numFmtId="0" fontId="4" fillId="0" borderId="0" xfId="2" applyFont="1" applyAlignment="1">
      <alignment horizontal="centerContinuous"/>
    </xf>
    <xf numFmtId="44" fontId="4" fillId="0" borderId="0" xfId="1" applyFont="1" applyAlignment="1">
      <alignment horizontal="centerContinuous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37" fontId="4" fillId="0" borderId="0" xfId="3" applyFont="1" applyAlignment="1"/>
    <xf numFmtId="0" fontId="7" fillId="0" borderId="0" xfId="2" applyFont="1" applyAlignment="1">
      <alignment horizontal="centerContinuous"/>
    </xf>
    <xf numFmtId="37" fontId="4" fillId="0" borderId="0" xfId="2" applyNumberFormat="1" applyFont="1" applyAlignment="1">
      <alignment horizontal="center"/>
    </xf>
    <xf numFmtId="37" fontId="4" fillId="0" borderId="0" xfId="2" applyNumberFormat="1" applyFont="1" applyAlignment="1">
      <alignment horizontal="left"/>
    </xf>
    <xf numFmtId="37" fontId="9" fillId="0" borderId="0" xfId="2" applyNumberFormat="1" applyFont="1" applyAlignment="1">
      <alignment horizontal="center"/>
    </xf>
    <xf numFmtId="37" fontId="9" fillId="0" borderId="0" xfId="2" applyNumberFormat="1" applyFont="1" applyAlignment="1">
      <alignment horizontal="left"/>
    </xf>
    <xf numFmtId="44" fontId="9" fillId="0" borderId="0" xfId="1" applyFont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Fill="1"/>
    <xf numFmtId="0" fontId="11" fillId="0" borderId="0" xfId="0" applyFont="1" applyFill="1" applyBorder="1"/>
    <xf numFmtId="0" fontId="11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37" fontId="11" fillId="0" borderId="0" xfId="3" applyFont="1"/>
    <xf numFmtId="0" fontId="11" fillId="0" borderId="0" xfId="2" applyFont="1" applyAlignment="1"/>
    <xf numFmtId="37" fontId="11" fillId="0" borderId="0" xfId="3" applyFont="1" applyAlignment="1"/>
    <xf numFmtId="0" fontId="13" fillId="0" borderId="1" xfId="2" applyFont="1" applyBorder="1" applyAlignment="1">
      <alignment horizontal="center"/>
    </xf>
    <xf numFmtId="0" fontId="13" fillId="0" borderId="1" xfId="2" applyFont="1" applyBorder="1" applyAlignment="1">
      <alignment horizontal="left"/>
    </xf>
    <xf numFmtId="10" fontId="13" fillId="0" borderId="1" xfId="2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44" fontId="4" fillId="0" borderId="0" xfId="1" applyNumberFormat="1" applyFont="1" applyAlignment="1">
      <alignment horizontal="centerContinuous"/>
    </xf>
    <xf numFmtId="44" fontId="13" fillId="0" borderId="1" xfId="1" applyNumberFormat="1" applyFont="1" applyBorder="1" applyAlignment="1">
      <alignment horizontal="center"/>
    </xf>
    <xf numFmtId="44" fontId="7" fillId="0" borderId="0" xfId="1" applyNumberFormat="1" applyFont="1" applyAlignment="1">
      <alignment horizontal="center"/>
    </xf>
    <xf numFmtId="44" fontId="4" fillId="2" borderId="0" xfId="0" applyNumberFormat="1" applyFont="1" applyFill="1" applyBorder="1" applyAlignment="1">
      <alignment horizontal="left"/>
    </xf>
    <xf numFmtId="44" fontId="4" fillId="0" borderId="0" xfId="1" applyNumberFormat="1" applyFont="1" applyAlignment="1">
      <alignment horizontal="center"/>
    </xf>
    <xf numFmtId="44" fontId="9" fillId="0" borderId="0" xfId="1" applyNumberFormat="1" applyFont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164" fontId="13" fillId="0" borderId="0" xfId="4" applyNumberFormat="1" applyFont="1" applyFill="1" applyBorder="1"/>
    <xf numFmtId="44" fontId="13" fillId="0" borderId="0" xfId="1" applyFont="1" applyBorder="1"/>
    <xf numFmtId="0" fontId="19" fillId="0" borderId="0" xfId="9" applyFont="1" applyFill="1" applyBorder="1" applyAlignment="1"/>
    <xf numFmtId="0" fontId="17" fillId="0" borderId="0" xfId="8" applyFont="1" applyFill="1" applyBorder="1" applyAlignment="1"/>
    <xf numFmtId="0" fontId="20" fillId="3" borderId="0" xfId="0" applyFont="1" applyFill="1" applyBorder="1"/>
    <xf numFmtId="0" fontId="17" fillId="3" borderId="0" xfId="0" applyFont="1" applyFill="1" applyBorder="1"/>
    <xf numFmtId="37" fontId="17" fillId="3" borderId="0" xfId="0" applyNumberFormat="1" applyFont="1" applyFill="1" applyBorder="1" applyAlignment="1">
      <alignment horizontal="left"/>
    </xf>
    <xf numFmtId="37" fontId="17" fillId="3" borderId="0" xfId="2" applyNumberFormat="1" applyFont="1" applyFill="1" applyBorder="1"/>
    <xf numFmtId="37" fontId="17" fillId="3" borderId="0" xfId="2" applyNumberFormat="1" applyFont="1" applyFill="1" applyBorder="1" applyAlignment="1">
      <alignment horizontal="left"/>
    </xf>
    <xf numFmtId="37" fontId="17" fillId="3" borderId="0" xfId="2" applyNumberFormat="1" applyFont="1" applyFill="1" applyBorder="1" applyAlignment="1">
      <alignment horizontal="center"/>
    </xf>
    <xf numFmtId="0" fontId="17" fillId="4" borderId="0" xfId="0" applyFont="1" applyFill="1" applyBorder="1"/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37" fontId="20" fillId="0" borderId="0" xfId="0" applyNumberFormat="1" applyFont="1" applyFill="1" applyBorder="1"/>
    <xf numFmtId="0" fontId="17" fillId="0" borderId="0" xfId="2" applyFont="1"/>
    <xf numFmtId="0" fontId="17" fillId="0" borderId="0" xfId="0" applyNumberFormat="1" applyFont="1" applyFill="1" applyBorder="1" applyProtection="1">
      <protection locked="0"/>
    </xf>
    <xf numFmtId="0" fontId="17" fillId="0" borderId="0" xfId="0" applyNumberFormat="1" applyFont="1" applyFill="1" applyBorder="1"/>
    <xf numFmtId="16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6" applyFont="1" applyFill="1" applyBorder="1" applyAlignment="1" applyProtection="1">
      <alignment horizontal="left" vertical="top" wrapText="1"/>
      <protection locked="0"/>
    </xf>
    <xf numFmtId="0" fontId="17" fillId="3" borderId="0" xfId="0" applyFont="1" applyFill="1"/>
    <xf numFmtId="37" fontId="17" fillId="3" borderId="0" xfId="2" applyNumberFormat="1" applyFont="1" applyFill="1" applyAlignment="1">
      <alignment horizontal="center"/>
    </xf>
    <xf numFmtId="37" fontId="17" fillId="3" borderId="0" xfId="2" applyNumberFormat="1" applyFont="1" applyFill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center" wrapText="1"/>
    </xf>
    <xf numFmtId="0" fontId="22" fillId="0" borderId="0" xfId="2" applyFont="1" applyFill="1" applyBorder="1"/>
    <xf numFmtId="0" fontId="22" fillId="0" borderId="0" xfId="2" applyFont="1"/>
    <xf numFmtId="0" fontId="23" fillId="5" borderId="0" xfId="0" applyFont="1" applyFill="1" applyBorder="1" applyAlignment="1"/>
    <xf numFmtId="0" fontId="23" fillId="5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wrapText="1"/>
    </xf>
    <xf numFmtId="44" fontId="17" fillId="0" borderId="0" xfId="1" applyFont="1" applyBorder="1"/>
    <xf numFmtId="0" fontId="18" fillId="0" borderId="0" xfId="0" applyFont="1" applyBorder="1" applyAlignment="1">
      <alignment horizontal="right" wrapText="1"/>
    </xf>
    <xf numFmtId="0" fontId="23" fillId="5" borderId="0" xfId="0" applyFont="1" applyFill="1" applyBorder="1" applyAlignment="1">
      <alignment horizontal="right"/>
    </xf>
    <xf numFmtId="0" fontId="17" fillId="0" borderId="0" xfId="2" applyFont="1" applyBorder="1" applyAlignment="1">
      <alignment wrapText="1"/>
    </xf>
    <xf numFmtId="37" fontId="17" fillId="0" borderId="0" xfId="2" applyNumberFormat="1" applyFont="1" applyAlignment="1">
      <alignment horizontal="left"/>
    </xf>
    <xf numFmtId="0" fontId="25" fillId="0" borderId="0" xfId="0" applyNumberFormat="1" applyFont="1" applyBorder="1"/>
    <xf numFmtId="0" fontId="18" fillId="0" borderId="0" xfId="0" applyNumberFormat="1" applyFont="1" applyBorder="1"/>
    <xf numFmtId="0" fontId="22" fillId="0" borderId="0" xfId="11" applyFont="1" applyFill="1" applyProtection="1">
      <protection locked="0"/>
    </xf>
    <xf numFmtId="165" fontId="22" fillId="0" borderId="0" xfId="11" applyNumberFormat="1" applyFont="1" applyFill="1" applyAlignment="1" applyProtection="1">
      <alignment horizontal="left"/>
      <protection locked="0"/>
    </xf>
    <xf numFmtId="37" fontId="22" fillId="0" borderId="0" xfId="0" applyNumberFormat="1" applyFont="1" applyFill="1" applyProtection="1">
      <protection locked="0"/>
    </xf>
    <xf numFmtId="0" fontId="22" fillId="0" borderId="0" xfId="12" applyFont="1" applyFill="1" applyProtection="1">
      <protection locked="0"/>
    </xf>
    <xf numFmtId="165" fontId="22" fillId="0" borderId="0" xfId="12" applyNumberFormat="1" applyFont="1" applyFill="1" applyAlignment="1" applyProtection="1">
      <alignment horizontal="left"/>
      <protection locked="0"/>
    </xf>
    <xf numFmtId="0" fontId="25" fillId="0" borderId="0" xfId="11" applyFont="1" applyFill="1" applyProtection="1">
      <protection locked="0"/>
    </xf>
    <xf numFmtId="165" fontId="25" fillId="0" borderId="0" xfId="11" applyNumberFormat="1" applyFont="1" applyFill="1" applyAlignment="1" applyProtection="1">
      <alignment horizontal="left"/>
      <protection locked="0"/>
    </xf>
    <xf numFmtId="0" fontId="24" fillId="0" borderId="0" xfId="0" applyFont="1"/>
    <xf numFmtId="0" fontId="4" fillId="0" borderId="0" xfId="0" applyFont="1"/>
    <xf numFmtId="0" fontId="26" fillId="0" borderId="0" xfId="11" applyFont="1"/>
    <xf numFmtId="0" fontId="27" fillId="5" borderId="0" xfId="0" applyFont="1" applyFill="1" applyBorder="1" applyAlignment="1"/>
    <xf numFmtId="0" fontId="47" fillId="0" borderId="0" xfId="0" applyFont="1"/>
    <xf numFmtId="0" fontId="47" fillId="0" borderId="0" xfId="0" applyFont="1" applyFill="1"/>
    <xf numFmtId="0" fontId="48" fillId="0" borderId="0" xfId="2" applyFont="1"/>
    <xf numFmtId="0" fontId="48" fillId="0" borderId="0" xfId="0" applyFont="1"/>
    <xf numFmtId="44" fontId="45" fillId="0" borderId="0" xfId="1" applyFont="1" applyFill="1" applyBorder="1" applyAlignment="1"/>
    <xf numFmtId="0" fontId="17" fillId="0" borderId="0" xfId="0" quotePrefix="1" applyFont="1" applyAlignment="1">
      <alignment horizontal="left"/>
    </xf>
    <xf numFmtId="0" fontId="21" fillId="0" borderId="0" xfId="0" applyFont="1" applyBorder="1" applyAlignment="1"/>
    <xf numFmtId="0" fontId="49" fillId="0" borderId="0" xfId="0" applyFont="1" applyAlignment="1">
      <alignment wrapText="1"/>
    </xf>
    <xf numFmtId="0" fontId="17" fillId="0" borderId="0" xfId="0" applyFont="1" applyAlignment="1"/>
    <xf numFmtId="0" fontId="21" fillId="0" borderId="0" xfId="0" applyFont="1" applyFill="1" applyBorder="1" applyAlignment="1"/>
    <xf numFmtId="44" fontId="45" fillId="0" borderId="0" xfId="1" applyFont="1" applyAlignment="1"/>
    <xf numFmtId="44" fontId="17" fillId="0" borderId="0" xfId="1" applyNumberFormat="1" applyFont="1" applyAlignment="1">
      <alignment horizontal="center"/>
    </xf>
    <xf numFmtId="44" fontId="17" fillId="0" borderId="11" xfId="1" applyNumberFormat="1" applyFont="1" applyBorder="1" applyAlignment="1">
      <alignment horizontal="center"/>
    </xf>
    <xf numFmtId="164" fontId="17" fillId="0" borderId="11" xfId="4" applyNumberFormat="1" applyFont="1" applyBorder="1" applyAlignment="1">
      <alignment horizontal="right"/>
    </xf>
    <xf numFmtId="0" fontId="17" fillId="5" borderId="11" xfId="0" applyFont="1" applyFill="1" applyBorder="1" applyAlignment="1">
      <alignment horizontal="right"/>
    </xf>
    <xf numFmtId="0" fontId="17" fillId="5" borderId="11" xfId="0" applyFont="1" applyFill="1" applyBorder="1" applyAlignment="1">
      <alignment horizontal="center"/>
    </xf>
    <xf numFmtId="44" fontId="45" fillId="0" borderId="11" xfId="1" applyFont="1" applyBorder="1" applyAlignment="1"/>
    <xf numFmtId="164" fontId="45" fillId="0" borderId="11" xfId="2" applyNumberFormat="1" applyFont="1" applyBorder="1" applyAlignment="1"/>
    <xf numFmtId="44" fontId="46" fillId="0" borderId="11" xfId="1" applyFont="1" applyBorder="1" applyAlignment="1"/>
    <xf numFmtId="44" fontId="17" fillId="0" borderId="11" xfId="2" applyNumberFormat="1" applyFont="1" applyBorder="1"/>
    <xf numFmtId="0" fontId="17" fillId="5" borderId="11" xfId="0" applyFont="1" applyFill="1" applyBorder="1" applyAlignment="1">
      <alignment horizontal="right" vertical="center"/>
    </xf>
    <xf numFmtId="0" fontId="17" fillId="5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37" fontId="4" fillId="0" borderId="0" xfId="2" applyNumberFormat="1" applyFont="1" applyAlignment="1">
      <alignment horizontal="left"/>
    </xf>
    <xf numFmtId="44" fontId="45" fillId="0" borderId="11" xfId="1" applyFont="1" applyFill="1" applyBorder="1" applyAlignment="1">
      <alignment horizontal="center" vertical="center"/>
    </xf>
    <xf numFmtId="164" fontId="45" fillId="0" borderId="11" xfId="4" applyNumberFormat="1" applyFont="1" applyFill="1" applyBorder="1" applyAlignment="1">
      <alignment horizontal="right" vertical="center"/>
    </xf>
  </cellXfs>
  <cellStyles count="92">
    <cellStyle name="20% - Accent1 2" xfId="22" xr:uid="{00000000-0005-0000-0000-000000000000}"/>
    <cellStyle name="20% - Accent2 2" xfId="23" xr:uid="{00000000-0005-0000-0000-000001000000}"/>
    <cellStyle name="20% - Accent3 2" xfId="24" xr:uid="{00000000-0005-0000-0000-000002000000}"/>
    <cellStyle name="20% - Accent4 2" xfId="25" xr:uid="{00000000-0005-0000-0000-000003000000}"/>
    <cellStyle name="20% - Accent5 2" xfId="26" xr:uid="{00000000-0005-0000-0000-000004000000}"/>
    <cellStyle name="20% - Accent6 2" xfId="27" xr:uid="{00000000-0005-0000-0000-000005000000}"/>
    <cellStyle name="40% - Accent1 2" xfId="28" xr:uid="{00000000-0005-0000-0000-000006000000}"/>
    <cellStyle name="40% - Accent2 2" xfId="29" xr:uid="{00000000-0005-0000-0000-000007000000}"/>
    <cellStyle name="40% - Accent3 2" xfId="30" xr:uid="{00000000-0005-0000-0000-000008000000}"/>
    <cellStyle name="40% - Accent4 2" xfId="31" xr:uid="{00000000-0005-0000-0000-000009000000}"/>
    <cellStyle name="40% - Accent5 2" xfId="32" xr:uid="{00000000-0005-0000-0000-00000A000000}"/>
    <cellStyle name="40% - Accent6 2" xfId="33" xr:uid="{00000000-0005-0000-0000-00000B000000}"/>
    <cellStyle name="60% - Accent1 2" xfId="34" xr:uid="{00000000-0005-0000-0000-00000C000000}"/>
    <cellStyle name="60% - Accent2 2" xfId="35" xr:uid="{00000000-0005-0000-0000-00000D000000}"/>
    <cellStyle name="60% - Accent3 2" xfId="36" xr:uid="{00000000-0005-0000-0000-00000E000000}"/>
    <cellStyle name="60% - Accent4 2" xfId="37" xr:uid="{00000000-0005-0000-0000-00000F000000}"/>
    <cellStyle name="60% - Accent5 2" xfId="38" xr:uid="{00000000-0005-0000-0000-000010000000}"/>
    <cellStyle name="60% - Accent6 2" xfId="39" xr:uid="{00000000-0005-0000-0000-000011000000}"/>
    <cellStyle name="Accent1 2" xfId="40" xr:uid="{00000000-0005-0000-0000-000012000000}"/>
    <cellStyle name="Accent2 2" xfId="41" xr:uid="{00000000-0005-0000-0000-000013000000}"/>
    <cellStyle name="Accent3 2" xfId="42" xr:uid="{00000000-0005-0000-0000-000014000000}"/>
    <cellStyle name="Accent4 2" xfId="43" xr:uid="{00000000-0005-0000-0000-000015000000}"/>
    <cellStyle name="Accent5 2" xfId="44" xr:uid="{00000000-0005-0000-0000-000016000000}"/>
    <cellStyle name="Accent6 2" xfId="45" xr:uid="{00000000-0005-0000-0000-000017000000}"/>
    <cellStyle name="Adjustable" xfId="14" xr:uid="{00000000-0005-0000-0000-000018000000}"/>
    <cellStyle name="Bad 2" xfId="46" xr:uid="{00000000-0005-0000-0000-000019000000}"/>
    <cellStyle name="Best" xfId="15" xr:uid="{00000000-0005-0000-0000-00001A000000}"/>
    <cellStyle name="Calculation 2" xfId="48" xr:uid="{00000000-0005-0000-0000-00001B000000}"/>
    <cellStyle name="Calculation 3" xfId="73" xr:uid="{00000000-0005-0000-0000-00001C000000}"/>
    <cellStyle name="Calculation 4" xfId="75" xr:uid="{00000000-0005-0000-0000-00001D000000}"/>
    <cellStyle name="Calculation 5" xfId="72" xr:uid="{00000000-0005-0000-0000-00001E000000}"/>
    <cellStyle name="Check Cell 2" xfId="49" xr:uid="{00000000-0005-0000-0000-00001F000000}"/>
    <cellStyle name="Comma 2" xfId="50" xr:uid="{00000000-0005-0000-0000-000020000000}"/>
    <cellStyle name="Currency" xfId="1" builtinId="4"/>
    <cellStyle name="Explanatory Text 2" xfId="51" xr:uid="{00000000-0005-0000-0000-000022000000}"/>
    <cellStyle name="Good 2" xfId="52" xr:uid="{00000000-0005-0000-0000-000023000000}"/>
    <cellStyle name="Heading 1 2" xfId="53" xr:uid="{00000000-0005-0000-0000-000024000000}"/>
    <cellStyle name="Heading 2 2" xfId="54" xr:uid="{00000000-0005-0000-0000-000025000000}"/>
    <cellStyle name="Heading 3 2" xfId="55" xr:uid="{00000000-0005-0000-0000-000026000000}"/>
    <cellStyle name="Heading 4 2" xfId="56" xr:uid="{00000000-0005-0000-0000-000027000000}"/>
    <cellStyle name="Hyperlink" xfId="6" builtinId="8"/>
    <cellStyle name="Input 2" xfId="57" xr:uid="{00000000-0005-0000-0000-000029000000}"/>
    <cellStyle name="Input 3" xfId="81" xr:uid="{00000000-0005-0000-0000-00002A000000}"/>
    <cellStyle name="Input 4" xfId="60" xr:uid="{00000000-0005-0000-0000-00002B000000}"/>
    <cellStyle name="Input 5" xfId="70" xr:uid="{00000000-0005-0000-0000-00002C000000}"/>
    <cellStyle name="Linked Cell 2" xfId="58" xr:uid="{00000000-0005-0000-0000-00002D000000}"/>
    <cellStyle name="Neutral 2" xfId="59" xr:uid="{00000000-0005-0000-0000-00002E000000}"/>
    <cellStyle name="Normal" xfId="0" builtinId="0"/>
    <cellStyle name="Normal 10" xfId="13" xr:uid="{00000000-0005-0000-0000-000030000000}"/>
    <cellStyle name="Normal 2" xfId="16" xr:uid="{00000000-0005-0000-0000-000031000000}"/>
    <cellStyle name="Normal 2 2" xfId="17" xr:uid="{00000000-0005-0000-0000-000032000000}"/>
    <cellStyle name="Normal 2_bid evaluation model (Michigan Heritage)" xfId="18" xr:uid="{00000000-0005-0000-0000-000033000000}"/>
    <cellStyle name="Normal 3" xfId="7" xr:uid="{00000000-0005-0000-0000-000034000000}"/>
    <cellStyle name="Normal 4" xfId="5" xr:uid="{00000000-0005-0000-0000-000035000000}"/>
    <cellStyle name="Normal 4 2" xfId="9" xr:uid="{00000000-0005-0000-0000-000036000000}"/>
    <cellStyle name="Normal 4 2 2" xfId="20" xr:uid="{00000000-0005-0000-0000-000037000000}"/>
    <cellStyle name="Normal 4 3" xfId="19" xr:uid="{00000000-0005-0000-0000-000038000000}"/>
    <cellStyle name="Normal 5" xfId="11" xr:uid="{00000000-0005-0000-0000-000039000000}"/>
    <cellStyle name="Normal 5 2" xfId="74" xr:uid="{00000000-0005-0000-0000-00003A000000}"/>
    <cellStyle name="Normal 6" xfId="69" xr:uid="{00000000-0005-0000-0000-00003B000000}"/>
    <cellStyle name="Normal 6 2" xfId="8" xr:uid="{00000000-0005-0000-0000-00003C000000}"/>
    <cellStyle name="Normal 7" xfId="12" xr:uid="{00000000-0005-0000-0000-00003D000000}"/>
    <cellStyle name="Normal 7 2" xfId="76" xr:uid="{00000000-0005-0000-0000-00003E000000}"/>
    <cellStyle name="Normal 8" xfId="10" xr:uid="{00000000-0005-0000-0000-00003F000000}"/>
    <cellStyle name="Normal 8 2" xfId="71" xr:uid="{00000000-0005-0000-0000-000040000000}"/>
    <cellStyle name="Normal 9" xfId="91" xr:uid="{00000000-0005-0000-0000-000041000000}"/>
    <cellStyle name="Normal_Final_Bids_Results_Template_022605.ver2" xfId="2" xr:uid="{00000000-0005-0000-0000-000042000000}"/>
    <cellStyle name="Normal_MFHS 2005-3 bid evaluation model_051215_final report" xfId="3" xr:uid="{00000000-0005-0000-0000-000043000000}"/>
    <cellStyle name="Note 10" xfId="88" xr:uid="{00000000-0005-0000-0000-000044000000}"/>
    <cellStyle name="Note 11" xfId="79" xr:uid="{00000000-0005-0000-0000-000045000000}"/>
    <cellStyle name="Note 12" xfId="21" xr:uid="{00000000-0005-0000-0000-000046000000}"/>
    <cellStyle name="Note 2" xfId="62" xr:uid="{00000000-0005-0000-0000-000047000000}"/>
    <cellStyle name="Note 3" xfId="82" xr:uid="{00000000-0005-0000-0000-000048000000}"/>
    <cellStyle name="Note 4" xfId="47" xr:uid="{00000000-0005-0000-0000-000049000000}"/>
    <cellStyle name="Note 5" xfId="77" xr:uid="{00000000-0005-0000-0000-00004A000000}"/>
    <cellStyle name="Note 6" xfId="84" xr:uid="{00000000-0005-0000-0000-00004B000000}"/>
    <cellStyle name="Note 7" xfId="85" xr:uid="{00000000-0005-0000-0000-00004C000000}"/>
    <cellStyle name="Note 8" xfId="86" xr:uid="{00000000-0005-0000-0000-00004D000000}"/>
    <cellStyle name="Note 9" xfId="87" xr:uid="{00000000-0005-0000-0000-00004E000000}"/>
    <cellStyle name="Output 2" xfId="63" xr:uid="{00000000-0005-0000-0000-00004F000000}"/>
    <cellStyle name="Output 3" xfId="78" xr:uid="{00000000-0005-0000-0000-000050000000}"/>
    <cellStyle name="Output 4" xfId="68" xr:uid="{00000000-0005-0000-0000-000051000000}"/>
    <cellStyle name="Output 5" xfId="64" xr:uid="{00000000-0005-0000-0000-000052000000}"/>
    <cellStyle name="Output 6" xfId="61" xr:uid="{00000000-0005-0000-0000-000053000000}"/>
    <cellStyle name="Percent" xfId="4" builtinId="5"/>
    <cellStyle name="Title 2" xfId="65" xr:uid="{00000000-0005-0000-0000-000055000000}"/>
    <cellStyle name="Total 2" xfId="66" xr:uid="{00000000-0005-0000-0000-000056000000}"/>
    <cellStyle name="Total 3" xfId="80" xr:uid="{00000000-0005-0000-0000-000057000000}"/>
    <cellStyle name="Total 4" xfId="83" xr:uid="{00000000-0005-0000-0000-000058000000}"/>
    <cellStyle name="Total 5" xfId="89" xr:uid="{00000000-0005-0000-0000-000059000000}"/>
    <cellStyle name="Total 6" xfId="90" xr:uid="{00000000-0005-0000-0000-00005A000000}"/>
    <cellStyle name="Warning Text 2" xfId="67" xr:uid="{00000000-0005-0000-0000-00005B000000}"/>
  </cellStyles>
  <dxfs count="14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MB%203-30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with MVs"/>
      <sheetName val="221d4Fin"/>
      <sheetName val="221d4Fin Loans"/>
      <sheetName val="221d3Fin"/>
      <sheetName val="221d3Fin Loans"/>
      <sheetName val="232_nc"/>
      <sheetName val="232_nc Loans"/>
      <sheetName val="232_refi"/>
      <sheetName val="232_refi Loans "/>
      <sheetName val="Other_Rental Fin"/>
      <sheetName val="Other_Rental FinLoans"/>
      <sheetName val="223fFina"/>
      <sheetName val="223f FinLoans"/>
      <sheetName val="221d4Liq"/>
      <sheetName val="221d4LiqLoans"/>
      <sheetName val="Market_Rate Liq"/>
      <sheetName val="Market_Rate LiqLoans"/>
      <sheetName val="232Liq"/>
      <sheetName val="232Liq Loans"/>
      <sheetName val="242Liq"/>
      <sheetName val="242Liq Loans"/>
      <sheetName val="Valu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A2" t="str">
            <v>Case No.</v>
          </cell>
          <cell r="B2" t="str">
            <v>Control No.</v>
          </cell>
          <cell r="G2" t="str">
            <v>PROJECT NAME</v>
          </cell>
          <cell r="H2" t="str">
            <v xml:space="preserve"> ADDRESS</v>
          </cell>
          <cell r="I2" t="str">
            <v>CITY</v>
          </cell>
          <cell r="J2" t="str">
            <v>ST</v>
          </cell>
          <cell r="K2" t="str">
            <v xml:space="preserve"> ZIP</v>
          </cell>
          <cell r="L2" t="str">
            <v>Region</v>
          </cell>
          <cell r="M2" t="str">
            <v>UPB</v>
          </cell>
          <cell r="N2" t="str">
            <v>Lien Position</v>
          </cell>
          <cell r="O2" t="str">
            <v># of    Units</v>
          </cell>
          <cell r="P2" t="str">
            <v>Valuation</v>
          </cell>
          <cell r="Q2" t="str">
            <v>% of UPB</v>
          </cell>
          <cell r="R2" t="str">
            <v>Value/Unit or Bed</v>
          </cell>
        </row>
        <row r="3">
          <cell r="A3" t="str">
            <v>112-00145</v>
          </cell>
          <cell r="B3">
            <v>3004</v>
          </cell>
          <cell r="C3">
            <v>101</v>
          </cell>
          <cell r="D3" t="str">
            <v>2000</v>
          </cell>
          <cell r="E3" t="str">
            <v>HRC</v>
          </cell>
          <cell r="F3" t="str">
            <v>207 Mobile Home Courts</v>
          </cell>
          <cell r="G3" t="str">
            <v>GLASCOW TRAILS</v>
          </cell>
          <cell r="H3" t="str">
            <v>2730 GLASCOW ROAD</v>
          </cell>
          <cell r="I3" t="str">
            <v>TYLER</v>
          </cell>
          <cell r="J3" t="str">
            <v>TX</v>
          </cell>
          <cell r="K3" t="str">
            <v>75710-2265</v>
          </cell>
          <cell r="L3">
            <v>4</v>
          </cell>
          <cell r="M3">
            <v>2005747.36</v>
          </cell>
          <cell r="N3" t="str">
            <v>1st</v>
          </cell>
          <cell r="O3">
            <v>149</v>
          </cell>
          <cell r="P3">
            <v>1043254.9074517359</v>
          </cell>
          <cell r="Q3">
            <v>0.51293311023260979</v>
          </cell>
          <cell r="R3">
            <v>6904.7935013801743</v>
          </cell>
        </row>
        <row r="4">
          <cell r="A4" t="str">
            <v>073-11221</v>
          </cell>
          <cell r="B4">
            <v>3008</v>
          </cell>
          <cell r="C4">
            <v>102</v>
          </cell>
          <cell r="D4" t="str">
            <v>2002</v>
          </cell>
          <cell r="E4" t="str">
            <v>HRI</v>
          </cell>
          <cell r="F4" t="str">
            <v>207/ 223(f) Pur/ Refin Hsg.</v>
          </cell>
          <cell r="G4" t="str">
            <v>CASTLEBAY WOODS TOWNHOMES</v>
          </cell>
          <cell r="H4" t="str">
            <v>6002-6090 S. BAY DRIVE</v>
          </cell>
          <cell r="I4" t="str">
            <v>FISHERS</v>
          </cell>
          <cell r="J4" t="str">
            <v>IN</v>
          </cell>
          <cell r="K4">
            <v>46038</v>
          </cell>
          <cell r="L4">
            <v>5</v>
          </cell>
          <cell r="M4">
            <v>2773433.36</v>
          </cell>
          <cell r="N4" t="str">
            <v>1st</v>
          </cell>
          <cell r="O4">
            <v>36</v>
          </cell>
          <cell r="P4">
            <v>745002.9761894492</v>
          </cell>
          <cell r="Q4">
            <v>0.26862119239434301</v>
          </cell>
          <cell r="R4">
            <v>20694.527116373589</v>
          </cell>
        </row>
        <row r="5">
          <cell r="A5" t="str">
            <v>123-11130</v>
          </cell>
          <cell r="B5">
            <v>3001</v>
          </cell>
          <cell r="C5">
            <v>101</v>
          </cell>
          <cell r="D5" t="str">
            <v>2001</v>
          </cell>
          <cell r="E5" t="str">
            <v>HRI</v>
          </cell>
          <cell r="F5" t="str">
            <v>207/ 223(f) Pur/ Refin Hsg.</v>
          </cell>
          <cell r="G5" t="str">
            <v>BAY CLUB APARTMENTS</v>
          </cell>
          <cell r="H5" t="str">
            <v>11050 NORTH BILTMORE DRIVE</v>
          </cell>
          <cell r="I5" t="str">
            <v>PHOENIX</v>
          </cell>
          <cell r="J5" t="str">
            <v>AZ</v>
          </cell>
          <cell r="K5" t="str">
            <v>85029-7330</v>
          </cell>
          <cell r="L5">
            <v>5</v>
          </cell>
          <cell r="M5">
            <v>16450023.189999999</v>
          </cell>
          <cell r="N5" t="str">
            <v>1st</v>
          </cell>
          <cell r="O5">
            <v>420</v>
          </cell>
          <cell r="P5">
            <v>7397289.6858340427</v>
          </cell>
          <cell r="Q5">
            <v>0.48494071064388955</v>
          </cell>
          <cell r="R5">
            <v>18993.537942540624</v>
          </cell>
        </row>
        <row r="6">
          <cell r="A6" t="str">
            <v>086-11035</v>
          </cell>
          <cell r="B6">
            <v>3020</v>
          </cell>
          <cell r="C6">
            <v>103</v>
          </cell>
          <cell r="D6" t="str">
            <v>2000</v>
          </cell>
          <cell r="E6" t="str">
            <v>HRI</v>
          </cell>
          <cell r="F6" t="str">
            <v>207/ 223(f) Pur/ Refin Hsg.</v>
          </cell>
          <cell r="G6" t="str">
            <v>HIDDEN VALLEY APARTMENTS</v>
          </cell>
          <cell r="H6" t="str">
            <v>945-C CLEVLAND ST</v>
          </cell>
          <cell r="I6" t="str">
            <v>PULASKI</v>
          </cell>
          <cell r="J6" t="str">
            <v>TN</v>
          </cell>
          <cell r="K6" t="str">
            <v>98478-4442</v>
          </cell>
          <cell r="M6">
            <v>2213994.8199999998</v>
          </cell>
          <cell r="N6" t="str">
            <v>1st</v>
          </cell>
          <cell r="O6">
            <v>80</v>
          </cell>
          <cell r="P6">
            <v>506907.89407872141</v>
          </cell>
          <cell r="Q6">
            <v>0.22895622406141017</v>
          </cell>
          <cell r="R6">
            <v>6336.348675984018</v>
          </cell>
        </row>
        <row r="7">
          <cell r="A7" t="str">
            <v>000-11167</v>
          </cell>
          <cell r="B7">
            <v>3021</v>
          </cell>
          <cell r="C7">
            <v>103</v>
          </cell>
          <cell r="D7" t="str">
            <v>1998</v>
          </cell>
          <cell r="E7" t="str">
            <v>HRI</v>
          </cell>
          <cell r="F7" t="str">
            <v>207/ 223(f) Pur/ Refin Hsg.</v>
          </cell>
          <cell r="G7" t="str">
            <v>BURBANK HOUSE</v>
          </cell>
          <cell r="H7" t="str">
            <v>445-451 BURBANK ST. SE</v>
          </cell>
          <cell r="I7" t="str">
            <v>WASHINGTON</v>
          </cell>
          <cell r="J7" t="str">
            <v>DC</v>
          </cell>
          <cell r="K7" t="str">
            <v>20019-4239</v>
          </cell>
          <cell r="M7">
            <v>298431.02</v>
          </cell>
          <cell r="N7" t="str">
            <v>1st</v>
          </cell>
          <cell r="O7">
            <v>16</v>
          </cell>
          <cell r="P7">
            <v>127004.34253662307</v>
          </cell>
          <cell r="Q7">
            <v>0.42557352964387901</v>
          </cell>
          <cell r="R7">
            <v>7937.7714085389416</v>
          </cell>
        </row>
        <row r="8">
          <cell r="A8" t="str">
            <v>014-11096</v>
          </cell>
          <cell r="B8">
            <v>3015</v>
          </cell>
          <cell r="C8">
            <v>102</v>
          </cell>
          <cell r="D8" t="str">
            <v>1996</v>
          </cell>
          <cell r="E8" t="str">
            <v>HRI</v>
          </cell>
          <cell r="F8" t="str">
            <v>207/ 223(f) Pur/ Refin Hsg.</v>
          </cell>
          <cell r="G8" t="str">
            <v>SPRING POND APARTMENTS</v>
          </cell>
          <cell r="H8" t="str">
            <v xml:space="preserve">102 FOOTHILLS </v>
          </cell>
          <cell r="I8" t="str">
            <v>ERWIN</v>
          </cell>
          <cell r="J8" t="str">
            <v>NY</v>
          </cell>
          <cell r="K8" t="str">
            <v>14870-8900</v>
          </cell>
          <cell r="L8">
            <v>4</v>
          </cell>
          <cell r="M8">
            <v>7498278.6200000001</v>
          </cell>
          <cell r="N8" t="str">
            <v>1st</v>
          </cell>
          <cell r="O8">
            <v>284</v>
          </cell>
          <cell r="P8">
            <v>4829103.3196431957</v>
          </cell>
          <cell r="Q8">
            <v>0.60810096034608996</v>
          </cell>
          <cell r="R8">
            <v>16055.318414663921</v>
          </cell>
        </row>
        <row r="9">
          <cell r="A9" t="str">
            <v>101-35527</v>
          </cell>
          <cell r="B9">
            <v>3002</v>
          </cell>
          <cell r="C9">
            <v>101</v>
          </cell>
          <cell r="D9" t="str">
            <v>2001</v>
          </cell>
          <cell r="E9" t="str">
            <v>MMI</v>
          </cell>
          <cell r="F9" t="str">
            <v>221(d)(3) Mkt. Rate Moderate Inc/ Disp Fams</v>
          </cell>
          <cell r="G9" t="str">
            <v>MOUNTAIN GLEN VILLAGE APARTMENTS</v>
          </cell>
          <cell r="H9" t="str">
            <v>127 JULES DRIVE</v>
          </cell>
          <cell r="I9" t="str">
            <v>GYPSUM</v>
          </cell>
          <cell r="J9" t="str">
            <v>CO</v>
          </cell>
          <cell r="K9" t="str">
            <v>81637-0417</v>
          </cell>
          <cell r="L9">
            <v>5</v>
          </cell>
          <cell r="M9">
            <v>10099399.470000001</v>
          </cell>
          <cell r="N9" t="str">
            <v>1st</v>
          </cell>
          <cell r="O9">
            <v>74</v>
          </cell>
          <cell r="P9">
            <v>4739177.1025709007</v>
          </cell>
          <cell r="Q9">
            <v>0.40827335754500499</v>
          </cell>
          <cell r="R9">
            <v>55720.482848718166</v>
          </cell>
        </row>
        <row r="10">
          <cell r="A10" t="str">
            <v>053-35737</v>
          </cell>
          <cell r="B10">
            <v>3017</v>
          </cell>
          <cell r="C10">
            <v>103</v>
          </cell>
          <cell r="D10" t="str">
            <v>2001</v>
          </cell>
          <cell r="E10" t="str">
            <v>OMI</v>
          </cell>
          <cell r="F10" t="str">
            <v>221(d)(4) Mkt. Rate Mod Inc/ Disp Fams</v>
          </cell>
          <cell r="G10" t="str">
            <v>CROWN RIDGE APARTMENTS PHASE II</v>
          </cell>
          <cell r="H10" t="str">
            <v>6000 REGAL ESTATES LANE</v>
          </cell>
          <cell r="I10" t="str">
            <v>CHARLOTTE</v>
          </cell>
          <cell r="J10" t="str">
            <v>NC</v>
          </cell>
          <cell r="K10" t="str">
            <v>28212-2857</v>
          </cell>
          <cell r="M10">
            <v>3237774.91</v>
          </cell>
          <cell r="N10" t="str">
            <v>1st</v>
          </cell>
          <cell r="O10">
            <v>72</v>
          </cell>
          <cell r="P10">
            <v>2025681.1965797236</v>
          </cell>
          <cell r="Q10">
            <v>0.62563990792668278</v>
          </cell>
          <cell r="R10">
            <v>28134.461063607272</v>
          </cell>
          <cell r="S10" t="str">
            <v xml:space="preserve"> </v>
          </cell>
        </row>
        <row r="11">
          <cell r="A11" t="str">
            <v>054-35624</v>
          </cell>
          <cell r="B11">
            <v>3019</v>
          </cell>
          <cell r="C11">
            <v>103</v>
          </cell>
          <cell r="D11" t="str">
            <v>2001</v>
          </cell>
          <cell r="E11" t="str">
            <v>OMI</v>
          </cell>
          <cell r="F11" t="str">
            <v>221(d)(4) Mkt. Rate Mod Inc/ Disp Fams</v>
          </cell>
          <cell r="G11" t="str">
            <v>PELHAM EAST APARTMENTS</v>
          </cell>
          <cell r="H11" t="str">
            <v>100 PALHAM ROAD</v>
          </cell>
          <cell r="I11" t="str">
            <v>GREENVILLE</v>
          </cell>
          <cell r="J11" t="str">
            <v>SC</v>
          </cell>
          <cell r="K11" t="str">
            <v>29615-2173</v>
          </cell>
          <cell r="M11">
            <v>4068304.93</v>
          </cell>
          <cell r="N11" t="str">
            <v>1st</v>
          </cell>
          <cell r="O11">
            <v>100</v>
          </cell>
          <cell r="P11">
            <v>1953364.1027292861</v>
          </cell>
          <cell r="Q11">
            <v>0.45257077779424787</v>
          </cell>
          <cell r="R11">
            <v>18411.959264742731</v>
          </cell>
          <cell r="S11" t="str">
            <v xml:space="preserve"> </v>
          </cell>
        </row>
        <row r="12">
          <cell r="A12" t="str">
            <v>051-35484</v>
          </cell>
          <cell r="B12">
            <v>3023</v>
          </cell>
          <cell r="C12">
            <v>103</v>
          </cell>
          <cell r="D12" t="str">
            <v>2001</v>
          </cell>
          <cell r="E12" t="str">
            <v>OMI</v>
          </cell>
          <cell r="F12" t="str">
            <v>221(d)(4) Mkt. Rate Mod Inc/ Disp Fams</v>
          </cell>
          <cell r="G12" t="str">
            <v>SALEM VIEW APARTMENTS</v>
          </cell>
          <cell r="H12" t="str">
            <v>3816 PANORAMA DRIVE</v>
          </cell>
          <cell r="I12" t="str">
            <v>ROANOKE</v>
          </cell>
          <cell r="J12" t="str">
            <v>VA</v>
          </cell>
          <cell r="K12">
            <v>24017</v>
          </cell>
          <cell r="M12">
            <v>1833506.67</v>
          </cell>
          <cell r="N12" t="str">
            <v>1st</v>
          </cell>
          <cell r="O12">
            <v>60</v>
          </cell>
          <cell r="P12">
            <v>868491.35971828352</v>
          </cell>
          <cell r="Q12">
            <v>0.47412737973108077</v>
          </cell>
          <cell r="R12">
            <v>14488.595219442655</v>
          </cell>
          <cell r="S12" t="str">
            <v xml:space="preserve"> </v>
          </cell>
        </row>
        <row r="13">
          <cell r="A13" t="str">
            <v>101-35520A</v>
          </cell>
          <cell r="B13">
            <v>3003</v>
          </cell>
          <cell r="C13">
            <v>101</v>
          </cell>
          <cell r="D13" t="str">
            <v>2000</v>
          </cell>
          <cell r="E13" t="str">
            <v>OMI</v>
          </cell>
          <cell r="F13" t="str">
            <v>221(d)(4) Mkt. Rate Mod Inc/ Disp Fams</v>
          </cell>
          <cell r="G13" t="str">
            <v>CONCORDIA ON THE LAKE</v>
          </cell>
          <cell r="I13" t="str">
            <v>DENVER</v>
          </cell>
          <cell r="J13" t="str">
            <v>CO</v>
          </cell>
          <cell r="L13">
            <v>5</v>
          </cell>
          <cell r="M13">
            <v>5678937.4000000004</v>
          </cell>
          <cell r="N13" t="str">
            <v>2nd</v>
          </cell>
          <cell r="O13">
            <v>195</v>
          </cell>
          <cell r="P13">
            <v>1613168.3696792775</v>
          </cell>
          <cell r="Q13">
            <v>0</v>
          </cell>
          <cell r="R13">
            <v>0</v>
          </cell>
          <cell r="S13" t="str">
            <v xml:space="preserve"> </v>
          </cell>
        </row>
        <row r="14">
          <cell r="A14" t="str">
            <v>112-35383</v>
          </cell>
          <cell r="B14">
            <v>3005</v>
          </cell>
          <cell r="C14">
            <v>101</v>
          </cell>
          <cell r="D14" t="str">
            <v>1999</v>
          </cell>
          <cell r="E14" t="str">
            <v>OMI</v>
          </cell>
          <cell r="F14" t="str">
            <v>221(d)(4) Mkt. Rate Mod Inc/ Disp Fams</v>
          </cell>
          <cell r="G14" t="str">
            <v>THE LEGENDS OF EL DORADO</v>
          </cell>
          <cell r="H14" t="str">
            <v>1701 PARK CENTRAL DRIVE</v>
          </cell>
          <cell r="I14" t="str">
            <v>MCKINNEY</v>
          </cell>
          <cell r="J14" t="str">
            <v>TX</v>
          </cell>
          <cell r="K14" t="str">
            <v>75069-7943</v>
          </cell>
          <cell r="L14">
            <v>2</v>
          </cell>
          <cell r="M14">
            <v>12527187.84</v>
          </cell>
          <cell r="N14" t="str">
            <v>1st</v>
          </cell>
          <cell r="O14">
            <v>208</v>
          </cell>
          <cell r="P14">
            <v>8946970.0778999142</v>
          </cell>
          <cell r="Q14">
            <v>0.71420419268654589</v>
          </cell>
          <cell r="R14">
            <v>43014.279220672666</v>
          </cell>
          <cell r="S14" t="str">
            <v xml:space="preserve"> </v>
          </cell>
        </row>
        <row r="15">
          <cell r="A15" t="str">
            <v>112-35389</v>
          </cell>
          <cell r="B15">
            <v>3006</v>
          </cell>
          <cell r="C15">
            <v>101</v>
          </cell>
          <cell r="D15" t="str">
            <v>1999</v>
          </cell>
          <cell r="E15" t="str">
            <v>OMI</v>
          </cell>
          <cell r="F15" t="str">
            <v>221(d)(4) Mkt. Rate Mod Inc/ Disp Fams</v>
          </cell>
          <cell r="G15" t="str">
            <v>SUNRISE VILLAGE APARTMENTS</v>
          </cell>
          <cell r="H15" t="str">
            <v>4836 SUNNYVALE</v>
          </cell>
          <cell r="I15" t="str">
            <v>DALLAS</v>
          </cell>
          <cell r="J15" t="str">
            <v>TX</v>
          </cell>
          <cell r="K15" t="str">
            <v>75216-7521</v>
          </cell>
          <cell r="L15">
            <v>5</v>
          </cell>
          <cell r="M15">
            <v>4358417.03</v>
          </cell>
          <cell r="N15" t="str">
            <v>1st</v>
          </cell>
          <cell r="O15">
            <v>148</v>
          </cell>
          <cell r="P15">
            <v>3170169.7766980468</v>
          </cell>
          <cell r="Q15">
            <v>0.72736724248208218</v>
          </cell>
          <cell r="R15">
            <v>21420.066058770586</v>
          </cell>
          <cell r="S15" t="str">
            <v xml:space="preserve"> </v>
          </cell>
        </row>
        <row r="16">
          <cell r="A16" t="str">
            <v>112-35392</v>
          </cell>
          <cell r="B16">
            <v>3007</v>
          </cell>
          <cell r="C16">
            <v>101</v>
          </cell>
          <cell r="D16" t="str">
            <v>1999</v>
          </cell>
          <cell r="E16" t="str">
            <v>OMI</v>
          </cell>
          <cell r="F16" t="str">
            <v>221(d)(4) Mkt. Rate Mod Inc/ Disp Fams</v>
          </cell>
          <cell r="G16" t="str">
            <v>GASTON OAKS APARTMENTS</v>
          </cell>
          <cell r="H16" t="str">
            <v>6127 GASTON AVENUE</v>
          </cell>
          <cell r="I16" t="str">
            <v>DALLAS</v>
          </cell>
          <cell r="J16" t="str">
            <v>TX</v>
          </cell>
          <cell r="K16" t="str">
            <v>75214-4301</v>
          </cell>
          <cell r="L16">
            <v>4</v>
          </cell>
          <cell r="M16">
            <v>21475498.390000001</v>
          </cell>
          <cell r="N16" t="str">
            <v>1st</v>
          </cell>
          <cell r="O16">
            <v>468</v>
          </cell>
          <cell r="P16">
            <v>11758078.11851247</v>
          </cell>
          <cell r="Q16">
            <v>0.54751130357876043</v>
          </cell>
          <cell r="R16">
            <v>25124.098543830063</v>
          </cell>
          <cell r="S16" t="str">
            <v xml:space="preserve">  </v>
          </cell>
        </row>
        <row r="17">
          <cell r="A17" t="str">
            <v>044-35548</v>
          </cell>
          <cell r="B17">
            <v>3010</v>
          </cell>
          <cell r="C17">
            <v>102</v>
          </cell>
          <cell r="D17" t="str">
            <v>1999</v>
          </cell>
          <cell r="E17" t="str">
            <v>OMI</v>
          </cell>
          <cell r="F17" t="str">
            <v>221(d)(4) Mkt. Rate Mod Inc/ Disp Fams</v>
          </cell>
          <cell r="G17" t="str">
            <v>WESTBROOK APARTMENTS</v>
          </cell>
          <cell r="H17" t="str">
            <v>700 WESTBROOK</v>
          </cell>
          <cell r="I17" t="str">
            <v>WHITMORE LAKE</v>
          </cell>
          <cell r="J17" t="str">
            <v>MI</v>
          </cell>
          <cell r="K17" t="str">
            <v>48189-8214</v>
          </cell>
          <cell r="L17">
            <v>4</v>
          </cell>
          <cell r="M17">
            <v>9887703.6799999997</v>
          </cell>
          <cell r="N17" t="str">
            <v>1st</v>
          </cell>
          <cell r="O17">
            <v>132</v>
          </cell>
          <cell r="P17">
            <v>5238965.7652022075</v>
          </cell>
          <cell r="Q17">
            <v>0.52000871230656209</v>
          </cell>
          <cell r="R17">
            <v>38952.212562921632</v>
          </cell>
          <cell r="S17" t="str">
            <v xml:space="preserve"> </v>
          </cell>
        </row>
        <row r="18">
          <cell r="A18" t="str">
            <v>047-35201</v>
          </cell>
          <cell r="B18">
            <v>3011</v>
          </cell>
          <cell r="C18">
            <v>102</v>
          </cell>
          <cell r="D18" t="str">
            <v>1999</v>
          </cell>
          <cell r="E18" t="str">
            <v>OMI</v>
          </cell>
          <cell r="F18" t="str">
            <v>221(d)(4) Mkt. Rate Mod Inc/ Disp Fams</v>
          </cell>
          <cell r="G18" t="str">
            <v>HIGHBROOK TOWNHOMES</v>
          </cell>
          <cell r="H18" t="str">
            <v>2935 HIGHBROOK DRIVE</v>
          </cell>
          <cell r="I18" t="str">
            <v>HUDSONVILLE</v>
          </cell>
          <cell r="J18" t="str">
            <v>MI</v>
          </cell>
          <cell r="K18" t="str">
            <v>49426-8451</v>
          </cell>
          <cell r="L18">
            <v>5</v>
          </cell>
          <cell r="M18">
            <v>4690488.51</v>
          </cell>
          <cell r="N18" t="str">
            <v>1st</v>
          </cell>
          <cell r="O18">
            <v>62</v>
          </cell>
          <cell r="P18">
            <v>1728615.1627674117</v>
          </cell>
          <cell r="Q18">
            <v>0.36853627486391854</v>
          </cell>
          <cell r="R18">
            <v>27880.889722055028</v>
          </cell>
        </row>
        <row r="19">
          <cell r="A19" t="str">
            <v>053-35692</v>
          </cell>
          <cell r="B19">
            <v>3016</v>
          </cell>
          <cell r="C19">
            <v>103</v>
          </cell>
          <cell r="D19" t="str">
            <v>1998</v>
          </cell>
          <cell r="E19" t="str">
            <v>OMI</v>
          </cell>
          <cell r="F19" t="str">
            <v>221(d)(4) Mkt. Rate Mod Inc/ Disp Fams</v>
          </cell>
          <cell r="G19" t="str">
            <v>CROWN RIDGE APARTMENTS</v>
          </cell>
          <cell r="H19" t="str">
            <v>6000 REGAL ESTATES LANE</v>
          </cell>
          <cell r="I19" t="str">
            <v>CHARLOTTE</v>
          </cell>
          <cell r="J19" t="str">
            <v>NC</v>
          </cell>
          <cell r="K19" t="str">
            <v>28212-2857</v>
          </cell>
          <cell r="M19">
            <v>10135206.01</v>
          </cell>
          <cell r="N19" t="str">
            <v>1st</v>
          </cell>
          <cell r="O19">
            <v>168</v>
          </cell>
          <cell r="P19">
            <v>4856025.9266448114</v>
          </cell>
          <cell r="Q19">
            <v>0.47912454091742845</v>
          </cell>
          <cell r="R19">
            <v>28904.916230028641</v>
          </cell>
        </row>
        <row r="20">
          <cell r="A20" t="str">
            <v>065-35476</v>
          </cell>
          <cell r="B20">
            <v>3013</v>
          </cell>
          <cell r="C20">
            <v>102</v>
          </cell>
          <cell r="D20" t="str">
            <v>1997</v>
          </cell>
          <cell r="E20" t="str">
            <v>OMI</v>
          </cell>
          <cell r="F20" t="str">
            <v>221(d)(4) Mkt. Rate Mod Inc/ Disp Fams</v>
          </cell>
          <cell r="G20" t="str">
            <v>THE COMMONS APARTMENTS</v>
          </cell>
          <cell r="H20" t="str">
            <v>HIGHWAY 61 NORTH</v>
          </cell>
          <cell r="I20" t="str">
            <v>WALLS</v>
          </cell>
          <cell r="J20" t="str">
            <v>MS</v>
          </cell>
          <cell r="K20">
            <v>38680</v>
          </cell>
          <cell r="L20">
            <v>9</v>
          </cell>
          <cell r="M20">
            <v>9678160.8300000001</v>
          </cell>
          <cell r="N20" t="str">
            <v>1st</v>
          </cell>
          <cell r="O20">
            <v>200</v>
          </cell>
          <cell r="P20">
            <v>5793366.0191961229</v>
          </cell>
          <cell r="Q20">
            <v>0.60147241120015771</v>
          </cell>
          <cell r="R20">
            <v>29105.7336520151</v>
          </cell>
        </row>
        <row r="21">
          <cell r="A21" t="str">
            <v>054-35578</v>
          </cell>
          <cell r="B21">
            <v>3018</v>
          </cell>
          <cell r="C21">
            <v>103</v>
          </cell>
          <cell r="D21" t="str">
            <v>1997</v>
          </cell>
          <cell r="E21" t="str">
            <v>OMI</v>
          </cell>
          <cell r="F21" t="str">
            <v>221(d)(4) Mkt. Rate Mod Inc/ Disp Fams</v>
          </cell>
          <cell r="G21" t="str">
            <v>LITCHFIELD OAKS APTS</v>
          </cell>
          <cell r="H21" t="str">
            <v>PROVIDENCE DRIVE</v>
          </cell>
          <cell r="I21" t="str">
            <v>LITCHFIELD BEACH</v>
          </cell>
          <cell r="J21" t="str">
            <v>SC</v>
          </cell>
          <cell r="K21">
            <v>29585</v>
          </cell>
          <cell r="M21">
            <v>11285760.93</v>
          </cell>
          <cell r="N21" t="str">
            <v>1st</v>
          </cell>
          <cell r="O21">
            <v>192</v>
          </cell>
          <cell r="P21">
            <v>5863379.2762064897</v>
          </cell>
          <cell r="Q21">
            <v>0.51953778859698829</v>
          </cell>
          <cell r="R21">
            <v>30538.433730242134</v>
          </cell>
        </row>
        <row r="22">
          <cell r="A22" t="str">
            <v>023-43231</v>
          </cell>
          <cell r="B22">
            <v>3037</v>
          </cell>
          <cell r="C22">
            <v>202</v>
          </cell>
          <cell r="D22" t="str">
            <v>2000</v>
          </cell>
          <cell r="E22" t="str">
            <v>RNL</v>
          </cell>
          <cell r="F22" t="str">
            <v>232 Assisted Living Facility</v>
          </cell>
          <cell r="G22" t="str">
            <v>HASKELL HOUSE</v>
          </cell>
          <cell r="H22" t="str">
            <v>63 PARKER HILL&amp;220 FISHER ST.</v>
          </cell>
          <cell r="I22" t="str">
            <v>BOSTON</v>
          </cell>
          <cell r="J22" t="str">
            <v>MA</v>
          </cell>
          <cell r="K22">
            <v>2222</v>
          </cell>
          <cell r="M22">
            <v>11669019.779999999</v>
          </cell>
          <cell r="N22" t="str">
            <v>1st</v>
          </cell>
          <cell r="O22">
            <v>78</v>
          </cell>
          <cell r="P22">
            <v>1048188.2885067451</v>
          </cell>
          <cell r="Q22">
            <v>9.23593749579288E-2</v>
          </cell>
          <cell r="R22">
            <v>13817.222734006509</v>
          </cell>
        </row>
        <row r="23">
          <cell r="A23" t="str">
            <v>014-43138</v>
          </cell>
          <cell r="B23">
            <v>3039</v>
          </cell>
          <cell r="C23">
            <v>202</v>
          </cell>
          <cell r="D23" t="str">
            <v>2000</v>
          </cell>
          <cell r="E23" t="str">
            <v>RNL</v>
          </cell>
          <cell r="F23" t="str">
            <v>232 Assisted Living Facility</v>
          </cell>
          <cell r="G23" t="str">
            <v>MORGAN ESTATES</v>
          </cell>
          <cell r="H23" t="str">
            <v>LAKEVILLE RD.</v>
          </cell>
          <cell r="I23" t="str">
            <v>GENESEO</v>
          </cell>
          <cell r="J23" t="str">
            <v>NY</v>
          </cell>
          <cell r="K23">
            <v>14454</v>
          </cell>
          <cell r="M23">
            <v>5544668.5099999998</v>
          </cell>
          <cell r="N23" t="str">
            <v>1st</v>
          </cell>
          <cell r="O23">
            <v>78</v>
          </cell>
          <cell r="P23">
            <v>1655968.9620099443</v>
          </cell>
          <cell r="Q23">
            <v>0.29870840540629334</v>
          </cell>
          <cell r="R23">
            <v>21233.834476007542</v>
          </cell>
        </row>
        <row r="24">
          <cell r="A24" t="str">
            <v>101-43088</v>
          </cell>
          <cell r="B24">
            <v>3026</v>
          </cell>
          <cell r="C24">
            <v>201</v>
          </cell>
          <cell r="D24" t="str">
            <v>2001</v>
          </cell>
          <cell r="E24" t="str">
            <v>RNF</v>
          </cell>
          <cell r="F24" t="str">
            <v>232 Nursing Homes</v>
          </cell>
          <cell r="G24" t="str">
            <v>COUNTRY CLUB VILLAS</v>
          </cell>
          <cell r="H24" t="str">
            <v>3205 LESLIE DRIVE</v>
          </cell>
          <cell r="I24" t="str">
            <v>COLORADO SPRINGS</v>
          </cell>
          <cell r="J24" t="str">
            <v>CO</v>
          </cell>
          <cell r="K24">
            <v>80909</v>
          </cell>
          <cell r="L24">
            <v>3</v>
          </cell>
          <cell r="M24">
            <v>1455746.33</v>
          </cell>
          <cell r="N24" t="str">
            <v>1st</v>
          </cell>
          <cell r="O24">
            <v>8</v>
          </cell>
          <cell r="P24">
            <v>410063.6398741685</v>
          </cell>
          <cell r="Q24">
            <v>0.28168619176540771</v>
          </cell>
          <cell r="R24">
            <v>51257.954984271062</v>
          </cell>
        </row>
        <row r="25">
          <cell r="A25" t="str">
            <v>043-43111</v>
          </cell>
          <cell r="B25">
            <v>3031</v>
          </cell>
          <cell r="C25">
            <v>201</v>
          </cell>
          <cell r="D25" t="str">
            <v>1999</v>
          </cell>
          <cell r="E25" t="str">
            <v>RNF</v>
          </cell>
          <cell r="F25" t="str">
            <v>232 Nursing Homes</v>
          </cell>
          <cell r="G25" t="str">
            <v>TWIN MAPLES NURSING HOME</v>
          </cell>
          <cell r="H25" t="str">
            <v>31054 STATE ROUTE 93</v>
          </cell>
          <cell r="I25" t="str">
            <v>MCARTHUR</v>
          </cell>
          <cell r="J25" t="str">
            <v>OH</v>
          </cell>
          <cell r="K25" t="str">
            <v>45651-8925</v>
          </cell>
          <cell r="M25">
            <v>2250776.31</v>
          </cell>
          <cell r="N25" t="str">
            <v>1st</v>
          </cell>
          <cell r="O25">
            <v>42</v>
          </cell>
          <cell r="P25">
            <v>488070.35377503815</v>
          </cell>
          <cell r="Q25">
            <v>0.21673426702053664</v>
          </cell>
          <cell r="R25">
            <v>11614.770327977099</v>
          </cell>
        </row>
        <row r="26">
          <cell r="A26" t="str">
            <v>023-43199</v>
          </cell>
          <cell r="B26">
            <v>3036</v>
          </cell>
          <cell r="C26">
            <v>202</v>
          </cell>
          <cell r="D26" t="str">
            <v>1996</v>
          </cell>
          <cell r="E26" t="str">
            <v>RNF</v>
          </cell>
          <cell r="F26" t="str">
            <v>232 Nursing Homes</v>
          </cell>
          <cell r="G26" t="str">
            <v>ATRIUM NURSING CENTER</v>
          </cell>
          <cell r="H26" t="str">
            <v>312 MARION RD</v>
          </cell>
          <cell r="I26" t="str">
            <v>MIDDLEBOROUGH</v>
          </cell>
          <cell r="J26" t="str">
            <v>MA</v>
          </cell>
          <cell r="K26" t="str">
            <v>02346-3104</v>
          </cell>
          <cell r="M26">
            <v>6461708.7300000004</v>
          </cell>
          <cell r="N26" t="str">
            <v>1st</v>
          </cell>
          <cell r="O26">
            <v>90</v>
          </cell>
          <cell r="P26">
            <v>2145781.853383217</v>
          </cell>
          <cell r="Q26">
            <v>0.41670972275211432</v>
          </cell>
          <cell r="R26">
            <v>29918.409482035746</v>
          </cell>
        </row>
        <row r="27">
          <cell r="A27" t="str">
            <v>061-43080</v>
          </cell>
          <cell r="B27">
            <v>3034</v>
          </cell>
          <cell r="C27">
            <v>201</v>
          </cell>
          <cell r="D27" t="str">
            <v>1994</v>
          </cell>
          <cell r="E27" t="str">
            <v>RND</v>
          </cell>
          <cell r="F27" t="str">
            <v>232 Nursing Homes - Delegated</v>
          </cell>
          <cell r="G27" t="str">
            <v>ST GEORGE'S WOODS</v>
          </cell>
          <cell r="H27" t="str">
            <v>1401 MACON RD</v>
          </cell>
          <cell r="I27" t="str">
            <v>GRIFFIN</v>
          </cell>
          <cell r="J27" t="str">
            <v>GA</v>
          </cell>
          <cell r="K27" t="str">
            <v>30224-7586</v>
          </cell>
          <cell r="L27">
            <v>9</v>
          </cell>
          <cell r="M27">
            <v>1409835.29</v>
          </cell>
          <cell r="N27" t="str">
            <v>1st</v>
          </cell>
          <cell r="O27">
            <v>26</v>
          </cell>
          <cell r="P27">
            <v>384045.36924661614</v>
          </cell>
          <cell r="Q27">
            <v>0.27240442338949833</v>
          </cell>
          <cell r="R27">
            <v>14770.975740254467</v>
          </cell>
        </row>
        <row r="28">
          <cell r="A28" t="str">
            <v>054-22018</v>
          </cell>
          <cell r="B28">
            <v>3028</v>
          </cell>
          <cell r="C28">
            <v>201</v>
          </cell>
          <cell r="D28" t="str">
            <v>2000</v>
          </cell>
          <cell r="E28" t="str">
            <v>RNA</v>
          </cell>
          <cell r="F28" t="str">
            <v>232/ 223(f)/Pur/Refin/ Assisted Living</v>
          </cell>
          <cell r="G28" t="str">
            <v>SONSHINE VILLAGE</v>
          </cell>
          <cell r="H28" t="str">
            <v>5 WINDING POPLAR RD</v>
          </cell>
          <cell r="I28" t="str">
            <v>BLACK MOUNTAIN</v>
          </cell>
          <cell r="J28" t="str">
            <v>SC</v>
          </cell>
          <cell r="K28" t="str">
            <v>29732-1930</v>
          </cell>
          <cell r="M28">
            <v>1536426.49</v>
          </cell>
          <cell r="N28" t="str">
            <v>1st</v>
          </cell>
          <cell r="O28">
            <v>40</v>
          </cell>
          <cell r="P28">
            <v>353165.16002270975</v>
          </cell>
          <cell r="Q28">
            <v>0.13311848953370933</v>
          </cell>
          <cell r="R28">
            <v>5113.169340709469</v>
          </cell>
        </row>
        <row r="29">
          <cell r="A29" t="str">
            <v>061-22018</v>
          </cell>
          <cell r="B29">
            <v>3033</v>
          </cell>
          <cell r="C29">
            <v>201</v>
          </cell>
          <cell r="D29" t="str">
            <v>1998</v>
          </cell>
          <cell r="E29" t="str">
            <v>RNB</v>
          </cell>
          <cell r="F29" t="str">
            <v>232/ 223(f)/Pur/Refin/ Board &amp; Care</v>
          </cell>
          <cell r="G29" t="str">
            <v>MORRIS LIVING CENTER</v>
          </cell>
          <cell r="H29" t="str">
            <v>447 ATLANTA STREET, SE</v>
          </cell>
          <cell r="I29" t="str">
            <v>MARIETTA</v>
          </cell>
          <cell r="J29" t="str">
            <v>GA</v>
          </cell>
          <cell r="K29">
            <v>30060</v>
          </cell>
          <cell r="M29">
            <v>1177540.94</v>
          </cell>
          <cell r="N29" t="str">
            <v>1st</v>
          </cell>
          <cell r="O29">
            <v>34</v>
          </cell>
          <cell r="P29">
            <v>210424.09970607026</v>
          </cell>
          <cell r="Q29">
            <v>0.25228839116266005</v>
          </cell>
          <cell r="R29">
            <v>8737.6443906107761</v>
          </cell>
        </row>
        <row r="30">
          <cell r="A30" t="str">
            <v>014-22022</v>
          </cell>
          <cell r="B30">
            <v>3038</v>
          </cell>
          <cell r="C30">
            <v>202</v>
          </cell>
          <cell r="D30" t="str">
            <v>2002</v>
          </cell>
          <cell r="E30" t="str">
            <v>RNQ</v>
          </cell>
          <cell r="F30" t="str">
            <v>232/ 223(f)/Pur/Refin/ Nursing Hms</v>
          </cell>
          <cell r="G30" t="str">
            <v>HUDSON VALLEY CARE CENTER</v>
          </cell>
          <cell r="H30" t="str">
            <v>1 GREEN MANOR AVENUE</v>
          </cell>
          <cell r="I30" t="str">
            <v>GHENT</v>
          </cell>
          <cell r="J30" t="str">
            <v>NY</v>
          </cell>
          <cell r="K30" t="str">
            <v>12075-3319</v>
          </cell>
          <cell r="M30">
            <v>18817878.420000002</v>
          </cell>
          <cell r="N30" t="str">
            <v>1st</v>
          </cell>
          <cell r="O30">
            <v>200</v>
          </cell>
          <cell r="P30">
            <v>4646122.7886790829</v>
          </cell>
          <cell r="Q30">
            <v>0.24689939455348456</v>
          </cell>
          <cell r="R30">
            <v>23230.613943395416</v>
          </cell>
        </row>
        <row r="31">
          <cell r="A31" t="str">
            <v>034-22007</v>
          </cell>
          <cell r="B31">
            <v>3044</v>
          </cell>
          <cell r="C31">
            <v>202</v>
          </cell>
          <cell r="D31" t="str">
            <v>2001</v>
          </cell>
          <cell r="E31" t="str">
            <v>RNQ</v>
          </cell>
          <cell r="F31" t="str">
            <v>232/ 223(f)/Pur/Refin/ Nursing Hms</v>
          </cell>
          <cell r="G31" t="str">
            <v>ROSLYN NURSING AND REHABILITATION CTR</v>
          </cell>
          <cell r="H31" t="str">
            <v>2630-2640 WOODLAND RD</v>
          </cell>
          <cell r="I31" t="str">
            <v>ABINGTON</v>
          </cell>
          <cell r="J31" t="str">
            <v>PA</v>
          </cell>
          <cell r="K31">
            <v>19001</v>
          </cell>
          <cell r="M31">
            <v>7894298.4800000004</v>
          </cell>
          <cell r="N31" t="str">
            <v>1st</v>
          </cell>
          <cell r="O31">
            <v>120</v>
          </cell>
          <cell r="P31">
            <v>4252332.1605147598</v>
          </cell>
          <cell r="Q31">
            <v>0.47993961599462659</v>
          </cell>
          <cell r="R31">
            <v>31573.221508651372</v>
          </cell>
        </row>
        <row r="32">
          <cell r="A32" t="str">
            <v>122-22028</v>
          </cell>
          <cell r="B32">
            <v>3025</v>
          </cell>
          <cell r="C32">
            <v>201</v>
          </cell>
          <cell r="D32" t="str">
            <v>2000</v>
          </cell>
          <cell r="E32" t="str">
            <v>RNQ</v>
          </cell>
          <cell r="F32" t="str">
            <v>232/ 223(f)/Pur/Refin/ Nursing Hms</v>
          </cell>
          <cell r="G32" t="str">
            <v>CANOGA CARE CENTER</v>
          </cell>
          <cell r="H32" t="str">
            <v>22029 SATICOY ST</v>
          </cell>
          <cell r="I32" t="str">
            <v>CANOGA PARK</v>
          </cell>
          <cell r="J32" t="str">
            <v>CA</v>
          </cell>
          <cell r="K32" t="str">
            <v>91303-1133</v>
          </cell>
          <cell r="L32">
            <v>3</v>
          </cell>
          <cell r="M32">
            <v>6624095.9299999997</v>
          </cell>
          <cell r="N32" t="str">
            <v>1st</v>
          </cell>
          <cell r="O32">
            <v>200</v>
          </cell>
          <cell r="P32">
            <v>2864089.310434375</v>
          </cell>
          <cell r="Q32">
            <v>0.43237437088782849</v>
          </cell>
          <cell r="R32">
            <v>14320.446552171874</v>
          </cell>
        </row>
        <row r="33">
          <cell r="A33" t="str">
            <v>023-22011</v>
          </cell>
          <cell r="B33">
            <v>3035</v>
          </cell>
          <cell r="C33">
            <v>202</v>
          </cell>
          <cell r="D33" t="str">
            <v>1998</v>
          </cell>
          <cell r="E33" t="str">
            <v>RNQ</v>
          </cell>
          <cell r="F33" t="str">
            <v>232/ 223(f)/Pur/Refin/ Nursing Hms</v>
          </cell>
          <cell r="G33" t="str">
            <v>POND MEADOW NURSING HOME</v>
          </cell>
          <cell r="H33" t="str">
            <v>188 SUMMER STREET</v>
          </cell>
          <cell r="I33" t="str">
            <v>WEYMOUTH</v>
          </cell>
          <cell r="J33" t="str">
            <v>MA</v>
          </cell>
          <cell r="K33" t="str">
            <v>02188-1427</v>
          </cell>
          <cell r="L33">
            <v>2</v>
          </cell>
          <cell r="M33">
            <v>2604253.2999999998</v>
          </cell>
          <cell r="N33" t="str">
            <v>1st</v>
          </cell>
          <cell r="O33">
            <v>91</v>
          </cell>
          <cell r="P33">
            <v>169263.46730115206</v>
          </cell>
          <cell r="Q33">
            <v>8.6661248707407795E-2</v>
          </cell>
          <cell r="R33">
            <v>2480.0861860262357</v>
          </cell>
        </row>
        <row r="34">
          <cell r="A34" t="str">
            <v>123-22002</v>
          </cell>
          <cell r="B34">
            <v>3024</v>
          </cell>
          <cell r="C34">
            <v>203</v>
          </cell>
          <cell r="D34" t="str">
            <v>1996</v>
          </cell>
          <cell r="E34" t="str">
            <v>RNQ</v>
          </cell>
          <cell r="F34" t="str">
            <v>232/ 223(f)/Pur/Refin/ Nursing Hms</v>
          </cell>
          <cell r="G34" t="str">
            <v>CHRIS RIDGE VILLAGE HEALTH</v>
          </cell>
          <cell r="H34" t="str">
            <v>6246 NORTH 19TH AVENUE</v>
          </cell>
          <cell r="I34" t="str">
            <v>PHOENIX</v>
          </cell>
          <cell r="J34" t="str">
            <v>AZ</v>
          </cell>
          <cell r="K34" t="str">
            <v>85015-1511</v>
          </cell>
          <cell r="L34">
            <v>2</v>
          </cell>
          <cell r="M34">
            <v>4580525.66</v>
          </cell>
          <cell r="N34" t="str">
            <v>1st</v>
          </cell>
          <cell r="O34">
            <v>150</v>
          </cell>
          <cell r="P34">
            <v>1479279.3677193013</v>
          </cell>
          <cell r="Q34">
            <v>0.3724285306348975</v>
          </cell>
          <cell r="R34">
            <v>11372.789607261628</v>
          </cell>
        </row>
        <row r="35">
          <cell r="A35" t="str">
            <v>052-22005</v>
          </cell>
          <cell r="B35">
            <v>3030</v>
          </cell>
          <cell r="C35">
            <v>201</v>
          </cell>
          <cell r="D35" t="str">
            <v>1996</v>
          </cell>
          <cell r="E35" t="str">
            <v>RNQ</v>
          </cell>
          <cell r="F35" t="str">
            <v>232/ 223(f)/Pur/Refin/ Nursing Hms</v>
          </cell>
          <cell r="G35" t="str">
            <v>VILLA ST MICHAEL NURSING &amp; REHAB CTR</v>
          </cell>
          <cell r="H35" t="str">
            <v>4800 SETON DRIVE</v>
          </cell>
          <cell r="I35" t="str">
            <v>BALTIMORE</v>
          </cell>
          <cell r="J35" t="str">
            <v>MD</v>
          </cell>
          <cell r="K35" t="str">
            <v>21215-3210</v>
          </cell>
          <cell r="M35">
            <v>8116300.5899999999</v>
          </cell>
          <cell r="N35" t="str">
            <v>1st</v>
          </cell>
          <cell r="O35">
            <v>200</v>
          </cell>
          <cell r="P35">
            <v>3122227.4626409365</v>
          </cell>
          <cell r="Q35">
            <v>0.38468603127979228</v>
          </cell>
          <cell r="R35">
            <v>15611.137313204683</v>
          </cell>
        </row>
        <row r="36">
          <cell r="A36" t="str">
            <v>061-22013</v>
          </cell>
          <cell r="B36">
            <v>3032</v>
          </cell>
          <cell r="C36">
            <v>201</v>
          </cell>
          <cell r="D36" t="str">
            <v>1996</v>
          </cell>
          <cell r="E36" t="str">
            <v>RNQ</v>
          </cell>
          <cell r="F36" t="str">
            <v>232/ 223(f)/Pur/Refin/ Nursing Hms</v>
          </cell>
          <cell r="G36" t="str">
            <v>JONESBORO FELLOWSHIP HOME</v>
          </cell>
          <cell r="H36" t="str">
            <v>6907 TARA BLVD</v>
          </cell>
          <cell r="I36" t="str">
            <v>JONESBORO</v>
          </cell>
          <cell r="J36" t="str">
            <v>GA</v>
          </cell>
          <cell r="K36" t="str">
            <v>30296-1503</v>
          </cell>
          <cell r="M36">
            <v>3886793.03</v>
          </cell>
          <cell r="N36" t="str">
            <v>1st</v>
          </cell>
          <cell r="O36">
            <v>90</v>
          </cell>
          <cell r="P36">
            <v>1484454.3859393615</v>
          </cell>
          <cell r="Q36">
            <v>0.3819226736493766</v>
          </cell>
          <cell r="R36">
            <v>16493.937621548463</v>
          </cell>
        </row>
        <row r="37">
          <cell r="A37" t="str">
            <v>051-94016</v>
          </cell>
          <cell r="B37">
            <v>3022</v>
          </cell>
          <cell r="C37">
            <v>103</v>
          </cell>
          <cell r="D37">
            <v>0</v>
          </cell>
          <cell r="E37" t="str">
            <v>HRD</v>
          </cell>
          <cell r="F37" t="str">
            <v>207/ 223(f) Co-Insurance Converted to Full Insurance</v>
          </cell>
          <cell r="G37" t="str">
            <v>SOUTHGATE COURT</v>
          </cell>
          <cell r="H37" t="str">
            <v>3450 I MAURY ST.,</v>
          </cell>
          <cell r="I37" t="str">
            <v>RICHMOND</v>
          </cell>
          <cell r="J37" t="str">
            <v>VA</v>
          </cell>
          <cell r="K37" t="str">
            <v>23233-5030</v>
          </cell>
          <cell r="M37">
            <v>2309782.5499999998</v>
          </cell>
          <cell r="N37" t="str">
            <v>1st</v>
          </cell>
          <cell r="O37">
            <v>96</v>
          </cell>
          <cell r="P37">
            <v>281520.41230285249</v>
          </cell>
          <cell r="Q37">
            <v>0.13618376979316657</v>
          </cell>
          <cell r="R37">
            <v>3276.6134902236795</v>
          </cell>
        </row>
        <row r="38">
          <cell r="A38" t="str">
            <v>012-11028</v>
          </cell>
          <cell r="B38">
            <v>3014</v>
          </cell>
          <cell r="C38">
            <v>102</v>
          </cell>
          <cell r="D38">
            <v>0</v>
          </cell>
          <cell r="E38" t="str">
            <v>HRI</v>
          </cell>
          <cell r="F38" t="str">
            <v>207/ 223(f) Pur/ Refin Hsg.</v>
          </cell>
          <cell r="G38" t="str">
            <v>STEVENSON TOWERS</v>
          </cell>
          <cell r="H38" t="str">
            <v>830 MAGENTA ST.</v>
          </cell>
          <cell r="I38" t="str">
            <v>BRONX</v>
          </cell>
          <cell r="J38" t="str">
            <v>NY</v>
          </cell>
          <cell r="K38" t="str">
            <v>10467-6277</v>
          </cell>
          <cell r="L38">
            <v>1</v>
          </cell>
          <cell r="M38">
            <v>1945154.48</v>
          </cell>
          <cell r="N38" t="str">
            <v>1st</v>
          </cell>
          <cell r="O38">
            <v>122</v>
          </cell>
          <cell r="P38">
            <v>1084284.4967101747</v>
          </cell>
          <cell r="Q38">
            <v>0.55742847566028519</v>
          </cell>
          <cell r="R38" t="str">
            <v>N.A.</v>
          </cell>
        </row>
        <row r="39">
          <cell r="A39" t="str">
            <v>073-35393</v>
          </cell>
          <cell r="B39">
            <v>3009</v>
          </cell>
          <cell r="C39">
            <v>102</v>
          </cell>
          <cell r="D39">
            <v>0</v>
          </cell>
          <cell r="E39" t="str">
            <v>OMI</v>
          </cell>
          <cell r="F39" t="str">
            <v>221(d)(4) Mkt. Rate Mod Inc/ Disp Fams</v>
          </cell>
          <cell r="G39" t="str">
            <v>WEST BROOK APARTMENTS</v>
          </cell>
          <cell r="H39" t="str">
            <v>3334 SOUTH DIXON LANE</v>
          </cell>
          <cell r="I39" t="str">
            <v>KOKOMO</v>
          </cell>
          <cell r="J39" t="str">
            <v>IN</v>
          </cell>
          <cell r="K39" t="str">
            <v>46902-3042</v>
          </cell>
          <cell r="L39">
            <v>4</v>
          </cell>
          <cell r="M39">
            <v>3323842.64</v>
          </cell>
          <cell r="N39" t="str">
            <v>1st</v>
          </cell>
          <cell r="O39">
            <v>144</v>
          </cell>
          <cell r="P39">
            <v>1350557.8138885028</v>
          </cell>
          <cell r="Q39">
            <v>0.40632423377555044</v>
          </cell>
          <cell r="R39">
            <v>9378.873707559047</v>
          </cell>
        </row>
        <row r="40">
          <cell r="A40" t="str">
            <v>047-35146G</v>
          </cell>
          <cell r="B40">
            <v>3012</v>
          </cell>
          <cell r="C40">
            <v>102</v>
          </cell>
          <cell r="D40">
            <v>0</v>
          </cell>
          <cell r="E40" t="str">
            <v>OMI</v>
          </cell>
          <cell r="F40" t="str">
            <v>221(d)(4) Mkt. Rate Mod Inc/ Disp Fams</v>
          </cell>
          <cell r="G40" t="str">
            <v>OKEMOS STATION</v>
          </cell>
          <cell r="H40" t="str">
            <v>4235 SOUTH PORT CIRCLE</v>
          </cell>
          <cell r="I40" t="str">
            <v>OKEMOS</v>
          </cell>
          <cell r="J40" t="str">
            <v>MI</v>
          </cell>
          <cell r="K40" t="str">
            <v>48864-3271</v>
          </cell>
          <cell r="L40">
            <v>9</v>
          </cell>
          <cell r="M40">
            <v>2804362.98</v>
          </cell>
          <cell r="N40" t="str">
            <v>1st</v>
          </cell>
          <cell r="O40">
            <v>112</v>
          </cell>
          <cell r="P40">
            <v>2649745.9907250428</v>
          </cell>
          <cell r="Q40">
            <v>0.94549980323960747</v>
          </cell>
          <cell r="R40">
            <v>23674.327194664635</v>
          </cell>
        </row>
        <row r="41">
          <cell r="A41" t="str">
            <v>066-94030</v>
          </cell>
          <cell r="B41">
            <v>3029</v>
          </cell>
          <cell r="C41">
            <v>201</v>
          </cell>
          <cell r="D41">
            <v>0</v>
          </cell>
          <cell r="E41" t="str">
            <v>RNC</v>
          </cell>
          <cell r="F41" t="str">
            <v>232 Co-Insurance Converted to Full Insurance</v>
          </cell>
          <cell r="G41" t="str">
            <v>OCEAN PLAZA APARTMENTS</v>
          </cell>
          <cell r="H41" t="str">
            <v>2091 SOUTH OCEAN DRIVE</v>
          </cell>
          <cell r="I41" t="str">
            <v>HALLANDALE</v>
          </cell>
          <cell r="J41" t="str">
            <v>FL</v>
          </cell>
          <cell r="K41" t="str">
            <v>33009-6645</v>
          </cell>
          <cell r="M41">
            <v>4264218.47</v>
          </cell>
          <cell r="N41" t="str">
            <v>1st</v>
          </cell>
          <cell r="O41">
            <v>94</v>
          </cell>
          <cell r="P41">
            <v>1703541.6689032051</v>
          </cell>
          <cell r="Q41">
            <v>0.39949680835728973</v>
          </cell>
          <cell r="R41">
            <v>18122.783711736225</v>
          </cell>
        </row>
        <row r="42">
          <cell r="A42" t="str">
            <v>117-43045</v>
          </cell>
          <cell r="B42">
            <v>3027</v>
          </cell>
          <cell r="C42">
            <v>201</v>
          </cell>
          <cell r="D42">
            <v>0</v>
          </cell>
          <cell r="E42" t="str">
            <v>RNF</v>
          </cell>
          <cell r="F42" t="str">
            <v>232 Nursing Homes</v>
          </cell>
          <cell r="G42" t="str">
            <v>ALVIRA HEIGHTS MANOR NURSING HOME</v>
          </cell>
          <cell r="H42" t="str">
            <v>1215 NE 34TH ST.</v>
          </cell>
          <cell r="I42" t="str">
            <v>OKLAHOMA CITY</v>
          </cell>
          <cell r="J42" t="str">
            <v>OK</v>
          </cell>
          <cell r="K42" t="str">
            <v>73111-4501</v>
          </cell>
          <cell r="L42">
            <v>3</v>
          </cell>
          <cell r="M42">
            <v>1278843.8899999999</v>
          </cell>
          <cell r="N42" t="str">
            <v>1st</v>
          </cell>
          <cell r="O42">
            <v>71</v>
          </cell>
          <cell r="P42">
            <v>213178.25948324931</v>
          </cell>
          <cell r="Q42">
            <v>0.16669607694122018</v>
          </cell>
          <cell r="R42">
            <v>3002.5106969471735</v>
          </cell>
        </row>
        <row r="43">
          <cell r="A43" t="str">
            <v>014-13002</v>
          </cell>
          <cell r="B43">
            <v>3040</v>
          </cell>
          <cell r="C43">
            <v>202</v>
          </cell>
          <cell r="D43">
            <v>0</v>
          </cell>
          <cell r="E43" t="str">
            <v>ZHL</v>
          </cell>
          <cell r="F43" t="str">
            <v>242 Hospitals</v>
          </cell>
          <cell r="G43" t="str">
            <v>SHEEHAN MEMORIAL HOSPITAL</v>
          </cell>
          <cell r="I43" t="str">
            <v>BUFFALO</v>
          </cell>
          <cell r="J43" t="str">
            <v>NY</v>
          </cell>
          <cell r="M43">
            <v>7535053.8200000003</v>
          </cell>
          <cell r="N43" t="str">
            <v>1st</v>
          </cell>
          <cell r="O43">
            <v>109</v>
          </cell>
          <cell r="P43">
            <v>1329952.6104671468</v>
          </cell>
          <cell r="Q43">
            <v>0.11287579833010737</v>
          </cell>
          <cell r="R43">
            <v>15210.314178161307</v>
          </cell>
        </row>
        <row r="44">
          <cell r="A44" t="str">
            <v>014-13002A</v>
          </cell>
          <cell r="B44">
            <v>3041</v>
          </cell>
          <cell r="C44">
            <v>202</v>
          </cell>
          <cell r="D44">
            <v>0</v>
          </cell>
          <cell r="E44" t="str">
            <v>ZHL</v>
          </cell>
          <cell r="F44" t="str">
            <v>242 Hospitals</v>
          </cell>
          <cell r="G44" t="str">
            <v>SHEEHAN MEMORIAL HOSPITAL</v>
          </cell>
          <cell r="I44" t="str">
            <v>BUFFALO</v>
          </cell>
          <cell r="J44" t="str">
            <v>NY</v>
          </cell>
          <cell r="M44">
            <v>2850132.99</v>
          </cell>
          <cell r="N44" t="str">
            <v>2nd</v>
          </cell>
          <cell r="P44">
            <v>0</v>
          </cell>
          <cell r="Q44">
            <v>0</v>
          </cell>
          <cell r="R44" t="str">
            <v xml:space="preserve"> </v>
          </cell>
        </row>
        <row r="45">
          <cell r="A45" t="str">
            <v>014-13002B</v>
          </cell>
          <cell r="B45">
            <v>3042</v>
          </cell>
          <cell r="C45">
            <v>202</v>
          </cell>
          <cell r="D45">
            <v>0</v>
          </cell>
          <cell r="E45" t="str">
            <v>ZHL</v>
          </cell>
          <cell r="F45" t="str">
            <v>242 Hospitals</v>
          </cell>
          <cell r="G45" t="str">
            <v>SHEEHAN MEMORIAL HOSPITAL</v>
          </cell>
          <cell r="I45" t="str">
            <v>BUFFALO</v>
          </cell>
          <cell r="J45" t="str">
            <v>NY</v>
          </cell>
          <cell r="M45">
            <v>3430000</v>
          </cell>
          <cell r="N45" t="str">
            <v>3rd</v>
          </cell>
          <cell r="P45">
            <v>0</v>
          </cell>
          <cell r="Q45">
            <v>0</v>
          </cell>
          <cell r="R45" t="str">
            <v xml:space="preserve"> </v>
          </cell>
        </row>
        <row r="46">
          <cell r="A46" t="str">
            <v>014-13002D</v>
          </cell>
          <cell r="B46">
            <v>3043</v>
          </cell>
          <cell r="C46">
            <v>202</v>
          </cell>
          <cell r="D46">
            <v>0</v>
          </cell>
          <cell r="E46" t="str">
            <v>ZHL</v>
          </cell>
          <cell r="F46" t="str">
            <v>242 Hospitals</v>
          </cell>
          <cell r="G46" t="str">
            <v>SHEEHAN MEMORIAL HOSPITAL</v>
          </cell>
          <cell r="I46" t="str">
            <v>BUFFALO</v>
          </cell>
          <cell r="J46" t="str">
            <v>NY</v>
          </cell>
          <cell r="M46">
            <v>872853.23</v>
          </cell>
          <cell r="N46" t="str">
            <v>4th</v>
          </cell>
          <cell r="P46">
            <v>0</v>
          </cell>
          <cell r="Q46">
            <v>0</v>
          </cell>
          <cell r="R46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zoomScaleNormal="100" workbookViewId="0">
      <selection activeCell="A34" sqref="A34:A40"/>
    </sheetView>
  </sheetViews>
  <sheetFormatPr defaultRowHeight="12.5"/>
  <cols>
    <col min="1" max="1" width="49.26953125" customWidth="1"/>
    <col min="2" max="2" width="8.7265625" customWidth="1"/>
    <col min="3" max="3" width="8.54296875" customWidth="1"/>
    <col min="4" max="4" width="19.26953125" customWidth="1"/>
    <col min="5" max="5" width="57" bestFit="1" customWidth="1"/>
    <col min="6" max="6" width="13.26953125" customWidth="1"/>
    <col min="8" max="8" width="12.26953125" customWidth="1"/>
  </cols>
  <sheetData>
    <row r="1" spans="1:7" s="3" customFormat="1" ht="20">
      <c r="A1" s="116" t="s">
        <v>14</v>
      </c>
      <c r="B1" s="116"/>
      <c r="C1" s="116"/>
      <c r="D1" s="116"/>
      <c r="E1" s="116"/>
    </row>
    <row r="2" spans="1:7" s="24" customFormat="1" ht="10.15" customHeight="1">
      <c r="A2" s="57"/>
      <c r="B2" s="58"/>
      <c r="C2" s="58"/>
      <c r="D2" s="58"/>
      <c r="E2" s="58"/>
    </row>
    <row r="3" spans="1:7" s="22" customFormat="1" ht="16.149999999999999" customHeight="1">
      <c r="A3" s="48" t="s">
        <v>44</v>
      </c>
      <c r="B3" s="72"/>
      <c r="C3" s="49"/>
      <c r="D3" s="48" t="s">
        <v>10</v>
      </c>
      <c r="E3" s="69" t="s">
        <v>46</v>
      </c>
      <c r="F3" s="95"/>
      <c r="G3" s="95"/>
    </row>
    <row r="4" spans="1:7" s="22" customFormat="1" ht="16.149999999999999" customHeight="1">
      <c r="A4" s="49" t="s">
        <v>42</v>
      </c>
      <c r="B4" s="85"/>
      <c r="C4" s="49"/>
      <c r="D4" s="50"/>
      <c r="E4" s="69"/>
      <c r="F4" s="95"/>
      <c r="G4" s="95"/>
    </row>
    <row r="5" spans="1:7" s="22" customFormat="1" ht="16.149999999999999" customHeight="1">
      <c r="A5" s="49" t="s">
        <v>43</v>
      </c>
      <c r="B5" s="72"/>
      <c r="C5" s="49"/>
      <c r="D5" s="52"/>
      <c r="E5" s="69"/>
      <c r="F5" s="69"/>
    </row>
    <row r="6" spans="1:7" s="22" customFormat="1" ht="16.149999999999999" customHeight="1">
      <c r="A6" s="49" t="s">
        <v>45</v>
      </c>
      <c r="B6" s="86"/>
      <c r="C6" s="49"/>
      <c r="D6" s="53"/>
      <c r="E6" s="51"/>
    </row>
    <row r="7" spans="1:7" s="22" customFormat="1" ht="16.149999999999999" customHeight="1">
      <c r="A7" s="49" t="s">
        <v>53</v>
      </c>
      <c r="B7" s="87"/>
      <c r="C7" s="49"/>
      <c r="D7" s="53"/>
      <c r="E7" s="51"/>
    </row>
    <row r="8" spans="1:7" ht="10.15" customHeight="1">
      <c r="A8" s="54"/>
      <c r="B8" s="54"/>
      <c r="C8" s="54"/>
      <c r="D8" s="54"/>
      <c r="E8" s="54"/>
    </row>
    <row r="9" spans="1:7" ht="16.149999999999999" customHeight="1">
      <c r="A9" s="55"/>
      <c r="B9" s="56"/>
      <c r="C9" s="56"/>
      <c r="D9" s="56"/>
      <c r="E9" s="56"/>
    </row>
    <row r="10" spans="1:7" s="3" customFormat="1" ht="10.15" customHeight="1">
      <c r="A10" s="4"/>
      <c r="B10" s="5"/>
      <c r="C10" s="5"/>
      <c r="D10" s="5"/>
      <c r="E10" s="5"/>
    </row>
    <row r="11" spans="1:7" s="22" customFormat="1" ht="16.149999999999999" customHeight="1">
      <c r="A11" s="48" t="s">
        <v>51</v>
      </c>
      <c r="B11" s="49"/>
      <c r="C11" s="49"/>
      <c r="D11" s="48" t="s">
        <v>10</v>
      </c>
      <c r="E11" s="82" t="s">
        <v>47</v>
      </c>
      <c r="F11" s="94"/>
      <c r="G11" s="94"/>
    </row>
    <row r="12" spans="1:7" s="22" customFormat="1" ht="16.149999999999999" customHeight="1">
      <c r="A12" s="49" t="s">
        <v>49</v>
      </c>
      <c r="B12" s="49"/>
      <c r="C12" s="49"/>
      <c r="D12" s="50"/>
      <c r="E12" s="82"/>
      <c r="F12" s="81"/>
    </row>
    <row r="13" spans="1:7" s="22" customFormat="1" ht="16.149999999999999" customHeight="1">
      <c r="A13" s="49" t="s">
        <v>50</v>
      </c>
      <c r="B13" s="49"/>
      <c r="C13" s="49"/>
      <c r="D13" s="52"/>
      <c r="E13" s="51"/>
    </row>
    <row r="14" spans="1:7" s="22" customFormat="1" ht="16.149999999999999" customHeight="1">
      <c r="A14" s="49" t="s">
        <v>52</v>
      </c>
      <c r="B14" s="49"/>
      <c r="C14" s="49"/>
      <c r="D14" s="53"/>
      <c r="E14" s="51"/>
    </row>
    <row r="15" spans="1:7" s="22" customFormat="1" ht="16.149999999999999" customHeight="1">
      <c r="A15" s="49" t="s">
        <v>54</v>
      </c>
      <c r="B15" s="49"/>
      <c r="C15" s="49"/>
      <c r="D15" s="53"/>
      <c r="E15" s="51"/>
    </row>
    <row r="16" spans="1:7" ht="10.15" customHeight="1">
      <c r="A16" s="54"/>
      <c r="B16" s="54"/>
      <c r="C16" s="54"/>
      <c r="D16" s="54"/>
      <c r="E16" s="54"/>
    </row>
    <row r="17" spans="1:7" ht="16.149999999999999" customHeight="1">
      <c r="A17" s="55"/>
      <c r="B17" s="56"/>
      <c r="C17" s="56"/>
      <c r="D17" s="56"/>
      <c r="E17" s="56"/>
    </row>
    <row r="18" spans="1:7" s="91" customFormat="1" ht="8.15" customHeight="1">
      <c r="A18" s="90"/>
      <c r="B18" s="90"/>
      <c r="C18" s="90"/>
      <c r="D18" s="90"/>
      <c r="E18" s="90"/>
    </row>
    <row r="19" spans="1:7" ht="16.399999999999999" customHeight="1">
      <c r="A19" s="48" t="s">
        <v>58</v>
      </c>
      <c r="B19" s="72"/>
      <c r="C19" s="49"/>
      <c r="D19" s="48" t="s">
        <v>10</v>
      </c>
      <c r="E19" s="69" t="s">
        <v>55</v>
      </c>
      <c r="F19" s="96"/>
      <c r="G19" s="96"/>
    </row>
    <row r="20" spans="1:7" ht="16.399999999999999" customHeight="1">
      <c r="A20" s="49" t="s">
        <v>56</v>
      </c>
      <c r="B20" s="88"/>
      <c r="C20" s="49"/>
      <c r="D20" s="50"/>
      <c r="E20" s="46"/>
      <c r="F20" s="46"/>
    </row>
    <row r="21" spans="1:7" ht="16.399999999999999" customHeight="1">
      <c r="A21" s="49" t="s">
        <v>57</v>
      </c>
      <c r="B21" s="72"/>
      <c r="C21" s="49"/>
      <c r="D21" s="52"/>
      <c r="E21" s="47"/>
      <c r="F21" s="47"/>
    </row>
    <row r="22" spans="1:7" ht="16.399999999999999" customHeight="1">
      <c r="A22" s="49" t="s">
        <v>59</v>
      </c>
      <c r="B22" s="88"/>
      <c r="C22" s="49"/>
      <c r="D22" s="53"/>
      <c r="E22" s="51"/>
    </row>
    <row r="23" spans="1:7" ht="16.399999999999999" customHeight="1">
      <c r="A23" s="49" t="s">
        <v>60</v>
      </c>
      <c r="B23" s="89"/>
      <c r="C23" s="49"/>
      <c r="D23" s="53"/>
      <c r="E23" s="51"/>
    </row>
    <row r="24" spans="1:7" s="91" customFormat="1" ht="13">
      <c r="A24" s="90"/>
      <c r="B24" s="92"/>
      <c r="C24" s="90"/>
      <c r="D24" s="90"/>
      <c r="E24" s="90"/>
    </row>
    <row r="25" spans="1:7" ht="16.149999999999999" customHeight="1">
      <c r="A25" s="55"/>
      <c r="B25" s="56"/>
      <c r="C25" s="56"/>
      <c r="D25" s="56"/>
      <c r="E25" s="56"/>
    </row>
    <row r="26" spans="1:7" ht="10.15" customHeight="1">
      <c r="A26" s="57"/>
      <c r="B26" s="58"/>
      <c r="C26" s="58"/>
      <c r="D26" s="58"/>
      <c r="E26" s="58"/>
    </row>
    <row r="27" spans="1:7" s="22" customFormat="1" ht="16.149999999999999" customHeight="1">
      <c r="A27" s="59" t="s">
        <v>69</v>
      </c>
      <c r="B27" s="71"/>
      <c r="C27" s="49"/>
      <c r="D27" s="48" t="s">
        <v>72</v>
      </c>
      <c r="E27" s="75" t="s">
        <v>61</v>
      </c>
      <c r="F27" s="97"/>
      <c r="G27" s="97"/>
    </row>
    <row r="28" spans="1:7" s="22" customFormat="1" ht="16.149999999999999" customHeight="1">
      <c r="A28" s="60" t="s">
        <v>67</v>
      </c>
      <c r="B28" s="83"/>
      <c r="C28" s="49"/>
      <c r="D28" s="50"/>
      <c r="E28" s="75" t="s">
        <v>62</v>
      </c>
      <c r="F28" s="97"/>
      <c r="G28" s="97"/>
    </row>
    <row r="29" spans="1:7" s="22" customFormat="1" ht="16.149999999999999" customHeight="1">
      <c r="A29" s="61" t="s">
        <v>68</v>
      </c>
      <c r="B29" s="72"/>
      <c r="C29" s="49"/>
      <c r="D29" s="52"/>
      <c r="E29" s="75" t="s">
        <v>65</v>
      </c>
      <c r="F29" s="97"/>
      <c r="G29" s="97"/>
    </row>
    <row r="30" spans="1:7" s="22" customFormat="1" ht="16.149999999999999" customHeight="1">
      <c r="A30" s="62" t="s">
        <v>70</v>
      </c>
      <c r="B30" s="72"/>
      <c r="C30" s="49"/>
      <c r="D30" s="53"/>
      <c r="E30" s="75" t="s">
        <v>63</v>
      </c>
      <c r="F30" s="97"/>
      <c r="G30" s="97"/>
    </row>
    <row r="31" spans="1:7" s="22" customFormat="1" ht="16.149999999999999" customHeight="1">
      <c r="A31" s="63" t="s">
        <v>71</v>
      </c>
      <c r="B31" s="84"/>
      <c r="C31" s="49"/>
      <c r="D31" s="53"/>
      <c r="E31" s="75" t="s">
        <v>64</v>
      </c>
      <c r="F31" s="97"/>
      <c r="G31" s="97"/>
    </row>
    <row r="32" spans="1:7" s="22" customFormat="1" ht="10.15" customHeight="1">
      <c r="A32" s="64"/>
      <c r="B32" s="65"/>
      <c r="C32" s="65"/>
      <c r="D32" s="66"/>
      <c r="E32" s="67"/>
    </row>
    <row r="33" spans="1:5" s="23" customFormat="1" ht="16.149999999999999" customHeight="1">
      <c r="A33" s="55"/>
      <c r="B33" s="56"/>
      <c r="C33" s="56"/>
      <c r="D33" s="56"/>
      <c r="E33" s="56"/>
    </row>
  </sheetData>
  <mergeCells count="1">
    <mergeCell ref="A1:E1"/>
  </mergeCells>
  <phoneticPr fontId="0" type="noConversion"/>
  <printOptions horizontalCentered="1"/>
  <pageMargins left="0.5" right="0.5" top="0.5" bottom="0.25" header="0.25" footer="0.25"/>
  <pageSetup scale="90" orientation="landscape" r:id="rId1"/>
  <headerFooter alignWithMargins="0">
    <oddFooter>&amp;LJ. S. Watkins Realty Partners&amp;CBid Date:  October 20, 2021&amp;RPage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N34"/>
  <sheetViews>
    <sheetView topLeftCell="C1" zoomScaleNormal="100" workbookViewId="0">
      <selection activeCell="D19" sqref="D19"/>
    </sheetView>
  </sheetViews>
  <sheetFormatPr defaultColWidth="8.7265625" defaultRowHeight="12.5"/>
  <cols>
    <col min="1" max="1" width="7.26953125" style="6" bestFit="1" customWidth="1"/>
    <col min="2" max="2" width="12.81640625" style="9" bestFit="1" customWidth="1"/>
    <col min="3" max="3" width="46.453125" style="9" bestFit="1" customWidth="1"/>
    <col min="4" max="4" width="35.7265625" style="9" bestFit="1" customWidth="1"/>
    <col min="5" max="5" width="17.453125" style="40" customWidth="1"/>
    <col min="6" max="6" width="18.7265625" style="40" customWidth="1"/>
    <col min="7" max="7" width="16.7265625" style="10" customWidth="1"/>
    <col min="8" max="8" width="15.26953125" style="9" customWidth="1"/>
    <col min="9" max="9" width="5.54296875" style="9" bestFit="1" customWidth="1"/>
    <col min="10" max="11" width="20.7265625" style="9" hidden="1" customWidth="1"/>
    <col min="12" max="12" width="0" style="9" hidden="1" customWidth="1"/>
    <col min="13" max="22" width="8.7265625" style="8" customWidth="1"/>
    <col min="23" max="23" width="9" style="8" bestFit="1" customWidth="1"/>
    <col min="24" max="80" width="8.7265625" style="8" customWidth="1"/>
    <col min="81" max="81" width="9" style="8" bestFit="1" customWidth="1"/>
    <col min="82" max="16384" width="8.7265625" style="8"/>
  </cols>
  <sheetData>
    <row r="1" spans="1:14" s="15" customFormat="1" ht="20">
      <c r="A1" s="116" t="s">
        <v>15</v>
      </c>
      <c r="B1" s="116"/>
      <c r="C1" s="116"/>
      <c r="D1" s="116"/>
      <c r="E1" s="116"/>
      <c r="F1" s="116"/>
      <c r="G1" s="116"/>
      <c r="H1" s="116"/>
      <c r="I1" s="116"/>
      <c r="J1" s="7"/>
      <c r="K1" s="7"/>
      <c r="L1" s="7"/>
    </row>
    <row r="2" spans="1:14" s="15" customFormat="1" ht="20">
      <c r="A2" s="116" t="s">
        <v>12</v>
      </c>
      <c r="B2" s="116"/>
      <c r="C2" s="116"/>
      <c r="D2" s="116"/>
      <c r="E2" s="116"/>
      <c r="F2" s="116"/>
      <c r="G2" s="116"/>
      <c r="H2" s="116"/>
      <c r="I2" s="116"/>
      <c r="J2" s="7"/>
      <c r="K2" s="7"/>
      <c r="L2" s="7"/>
    </row>
    <row r="3" spans="1:14" s="15" customFormat="1" ht="12.75" customHeight="1">
      <c r="A3" s="43"/>
      <c r="B3" s="43"/>
      <c r="C3" s="43"/>
      <c r="D3" s="43"/>
      <c r="E3" s="43"/>
      <c r="F3" s="43"/>
      <c r="G3" s="43"/>
      <c r="H3" s="43"/>
      <c r="I3" s="43"/>
      <c r="J3" s="7"/>
      <c r="K3" s="7"/>
      <c r="L3" s="7"/>
    </row>
    <row r="4" spans="1:14" ht="13">
      <c r="A4" s="1"/>
      <c r="B4" s="16"/>
      <c r="C4" s="11"/>
      <c r="D4" s="11"/>
      <c r="E4" s="36"/>
      <c r="F4" s="36"/>
      <c r="G4" s="12"/>
      <c r="H4" s="11"/>
    </row>
    <row r="5" spans="1:14" s="28" customFormat="1" ht="18.75" customHeight="1" thickBot="1">
      <c r="A5" s="31" t="s">
        <v>9</v>
      </c>
      <c r="B5" s="31" t="s">
        <v>11</v>
      </c>
      <c r="C5" s="32" t="s">
        <v>0</v>
      </c>
      <c r="D5" s="32" t="s">
        <v>8</v>
      </c>
      <c r="E5" s="37" t="s">
        <v>1</v>
      </c>
      <c r="F5" s="37" t="s">
        <v>2</v>
      </c>
      <c r="G5" s="33" t="s">
        <v>3</v>
      </c>
      <c r="H5" s="31" t="s">
        <v>4</v>
      </c>
      <c r="I5" s="31" t="s">
        <v>5</v>
      </c>
      <c r="J5" s="27" t="s">
        <v>6</v>
      </c>
      <c r="K5" s="27" t="s">
        <v>7</v>
      </c>
      <c r="L5" s="26"/>
    </row>
    <row r="6" spans="1:14" ht="13">
      <c r="A6" s="1"/>
      <c r="B6" s="1"/>
      <c r="C6" s="1"/>
      <c r="D6" s="1"/>
      <c r="E6" s="38"/>
      <c r="F6" s="38"/>
      <c r="G6" s="2"/>
      <c r="H6" s="1"/>
      <c r="I6" s="1"/>
      <c r="J6" s="1"/>
      <c r="K6" s="1"/>
      <c r="L6" s="6"/>
    </row>
    <row r="7" spans="1:14" ht="20.149999999999999" customHeight="1">
      <c r="A7" s="100">
        <v>101</v>
      </c>
      <c r="B7" s="101" t="s">
        <v>16</v>
      </c>
      <c r="C7" s="99" t="s">
        <v>17</v>
      </c>
      <c r="D7" s="102" t="s">
        <v>41</v>
      </c>
      <c r="E7" s="105">
        <v>4952719.37</v>
      </c>
      <c r="F7" s="106">
        <v>4111000</v>
      </c>
      <c r="G7" s="107">
        <v>0.83004904838773452</v>
      </c>
      <c r="H7" s="108" t="s">
        <v>40</v>
      </c>
      <c r="I7" s="109" t="s">
        <v>30</v>
      </c>
      <c r="J7" s="1"/>
      <c r="K7" s="1"/>
      <c r="L7" s="6"/>
    </row>
    <row r="8" spans="1:14" ht="20.149999999999999" customHeight="1">
      <c r="A8" s="103">
        <v>102</v>
      </c>
      <c r="B8" s="101" t="s">
        <v>18</v>
      </c>
      <c r="C8" s="99" t="s">
        <v>19</v>
      </c>
      <c r="D8" s="102" t="s">
        <v>66</v>
      </c>
      <c r="E8" s="98">
        <v>969964.4</v>
      </c>
      <c r="F8" s="118">
        <v>1159753.777</v>
      </c>
      <c r="G8" s="119">
        <v>0.61683808238426963</v>
      </c>
      <c r="H8" s="108" t="s">
        <v>31</v>
      </c>
      <c r="I8" s="109" t="s">
        <v>39</v>
      </c>
      <c r="J8" s="1"/>
      <c r="K8" s="1"/>
      <c r="L8" s="6"/>
      <c r="M8" s="77"/>
      <c r="N8" s="70"/>
    </row>
    <row r="9" spans="1:14" ht="20.149999999999999" customHeight="1">
      <c r="A9" s="100">
        <v>102</v>
      </c>
      <c r="B9" s="101" t="s">
        <v>20</v>
      </c>
      <c r="C9" s="99" t="s">
        <v>19</v>
      </c>
      <c r="D9" s="102" t="s">
        <v>66</v>
      </c>
      <c r="E9" s="104">
        <v>329233</v>
      </c>
      <c r="F9" s="118"/>
      <c r="G9" s="119"/>
      <c r="H9" s="108" t="s">
        <v>31</v>
      </c>
      <c r="I9" s="109" t="s">
        <v>39</v>
      </c>
      <c r="J9" s="1"/>
      <c r="K9" s="1"/>
      <c r="L9" s="6"/>
      <c r="M9" s="78"/>
      <c r="N9" s="74"/>
    </row>
    <row r="10" spans="1:14" s="30" customFormat="1" ht="20.149999999999999" customHeight="1">
      <c r="A10" s="100">
        <v>102</v>
      </c>
      <c r="B10" s="101" t="s">
        <v>21</v>
      </c>
      <c r="C10" s="99" t="s">
        <v>19</v>
      </c>
      <c r="D10" s="102" t="s">
        <v>66</v>
      </c>
      <c r="E10" s="104">
        <v>580961.77</v>
      </c>
      <c r="F10" s="118"/>
      <c r="G10" s="119"/>
      <c r="H10" s="108" t="s">
        <v>31</v>
      </c>
      <c r="I10" s="109" t="s">
        <v>39</v>
      </c>
      <c r="J10" s="29"/>
      <c r="K10" s="29"/>
      <c r="L10" s="29"/>
    </row>
    <row r="11" spans="1:14" s="30" customFormat="1" ht="20.149999999999999" customHeight="1">
      <c r="A11" s="100">
        <v>201</v>
      </c>
      <c r="B11" s="101" t="s">
        <v>22</v>
      </c>
      <c r="C11" s="99" t="s">
        <v>23</v>
      </c>
      <c r="D11" s="102" t="s">
        <v>66</v>
      </c>
      <c r="E11" s="104">
        <v>2691061.24</v>
      </c>
      <c r="F11" s="110">
        <v>231000</v>
      </c>
      <c r="G11" s="111">
        <v>8.5839741053235927E-2</v>
      </c>
      <c r="H11" s="108" t="s">
        <v>35</v>
      </c>
      <c r="I11" s="109" t="s">
        <v>32</v>
      </c>
      <c r="J11" s="29"/>
      <c r="K11" s="29"/>
      <c r="L11" s="29"/>
    </row>
    <row r="12" spans="1:14" s="30" customFormat="1" ht="20.149999999999999" customHeight="1">
      <c r="A12" s="100">
        <v>202</v>
      </c>
      <c r="B12" s="99" t="s">
        <v>24</v>
      </c>
      <c r="C12" s="99" t="s">
        <v>25</v>
      </c>
      <c r="D12" s="102" t="s">
        <v>66</v>
      </c>
      <c r="E12" s="104">
        <v>1087924.0900000001</v>
      </c>
      <c r="F12" s="110">
        <v>810000</v>
      </c>
      <c r="G12" s="111">
        <v>0.74453724064516302</v>
      </c>
      <c r="H12" s="108" t="s">
        <v>36</v>
      </c>
      <c r="I12" s="109" t="s">
        <v>33</v>
      </c>
      <c r="J12" s="29"/>
      <c r="K12" s="29"/>
      <c r="L12" s="29"/>
    </row>
    <row r="13" spans="1:14" s="30" customFormat="1" ht="20.149999999999999" customHeight="1">
      <c r="A13" s="100">
        <v>204</v>
      </c>
      <c r="B13" s="101" t="s">
        <v>26</v>
      </c>
      <c r="C13" s="99" t="s">
        <v>27</v>
      </c>
      <c r="D13" s="102" t="s">
        <v>48</v>
      </c>
      <c r="E13" s="104">
        <v>11279238.550000001</v>
      </c>
      <c r="F13" s="112">
        <v>1203557</v>
      </c>
      <c r="G13" s="111">
        <v>0.10670551869833446</v>
      </c>
      <c r="H13" s="108" t="s">
        <v>37</v>
      </c>
      <c r="I13" s="109" t="s">
        <v>13</v>
      </c>
      <c r="J13" s="29"/>
      <c r="K13" s="29"/>
      <c r="L13" s="29"/>
    </row>
    <row r="14" spans="1:14" s="30" customFormat="1" ht="20.149999999999999" customHeight="1">
      <c r="A14" s="68">
        <v>205</v>
      </c>
      <c r="B14" s="69" t="s">
        <v>28</v>
      </c>
      <c r="C14" s="80" t="s">
        <v>29</v>
      </c>
      <c r="D14" s="79" t="s">
        <v>73</v>
      </c>
      <c r="E14" s="76">
        <v>7293988.3300000001</v>
      </c>
      <c r="F14" s="113">
        <v>1021333</v>
      </c>
      <c r="G14" s="111">
        <v>0.14002394215511446</v>
      </c>
      <c r="H14" s="114" t="s">
        <v>38</v>
      </c>
      <c r="I14" s="115" t="s">
        <v>34</v>
      </c>
      <c r="J14" s="29"/>
      <c r="K14" s="29"/>
      <c r="L14" s="29"/>
    </row>
    <row r="15" spans="1:14" s="30" customFormat="1" ht="36" customHeight="1">
      <c r="A15" s="34"/>
      <c r="B15" s="35"/>
      <c r="C15" s="35"/>
      <c r="D15" s="25"/>
      <c r="E15" s="45">
        <f>SUM(E7:E14)</f>
        <v>29185090.75</v>
      </c>
      <c r="F15" s="45">
        <f>SUM(F7:F14)</f>
        <v>8536643.7769999988</v>
      </c>
      <c r="G15" s="44">
        <f>F15/E15</f>
        <v>0.29250016215899549</v>
      </c>
      <c r="H15" s="42"/>
      <c r="I15" s="34"/>
      <c r="J15" s="29"/>
      <c r="K15" s="29"/>
      <c r="L15" s="29"/>
    </row>
    <row r="16" spans="1:14" s="15" customFormat="1" ht="10.15" customHeight="1">
      <c r="A16" s="13"/>
      <c r="B16" s="14"/>
      <c r="C16" s="14"/>
      <c r="D16" s="14"/>
      <c r="E16" s="14"/>
      <c r="F16" s="39"/>
      <c r="G16" s="14"/>
      <c r="H16" s="14"/>
      <c r="I16" s="14"/>
      <c r="J16" s="7"/>
      <c r="K16" s="7"/>
      <c r="L16" s="7"/>
    </row>
    <row r="17" spans="1:12" s="15" customFormat="1">
      <c r="A17" s="17"/>
      <c r="B17" s="17"/>
      <c r="C17" s="18"/>
      <c r="D17" s="18"/>
      <c r="H17" s="17"/>
      <c r="I17" s="17"/>
      <c r="J17" s="7"/>
      <c r="K17" s="7"/>
      <c r="L17" s="7"/>
    </row>
    <row r="18" spans="1:12" s="15" customFormat="1" ht="13.15" customHeight="1">
      <c r="A18" s="117"/>
      <c r="B18" s="117"/>
      <c r="C18" s="117"/>
      <c r="D18" s="117"/>
      <c r="E18" s="40"/>
      <c r="F18" s="40"/>
      <c r="G18" s="10"/>
      <c r="H18" s="9"/>
      <c r="I18" s="9"/>
      <c r="J18" s="7"/>
      <c r="K18" s="7"/>
      <c r="L18" s="7"/>
    </row>
    <row r="19" spans="1:12" s="15" customFormat="1" ht="15.5">
      <c r="A19" s="17"/>
      <c r="B19" s="17"/>
      <c r="C19" s="73"/>
      <c r="D19" s="18"/>
      <c r="E19" s="40"/>
      <c r="F19" s="40"/>
      <c r="G19" s="10"/>
      <c r="H19" s="17"/>
      <c r="I19" s="17"/>
      <c r="J19" s="7"/>
      <c r="K19" s="7"/>
      <c r="L19" s="7"/>
    </row>
    <row r="20" spans="1:12" s="15" customFormat="1">
      <c r="A20" s="17"/>
      <c r="B20" s="17"/>
      <c r="C20" s="18"/>
      <c r="D20" s="18"/>
      <c r="E20" s="40"/>
      <c r="F20" s="40"/>
      <c r="G20" s="10"/>
      <c r="H20" s="17"/>
      <c r="I20" s="17"/>
      <c r="J20" s="7"/>
      <c r="K20" s="7"/>
      <c r="L20" s="7"/>
    </row>
    <row r="21" spans="1:12" s="15" customFormat="1">
      <c r="A21" s="17"/>
      <c r="B21" s="17"/>
      <c r="C21" s="18"/>
      <c r="D21" s="18"/>
      <c r="E21" s="40"/>
      <c r="F21" s="40"/>
      <c r="G21" s="10"/>
      <c r="H21" s="17"/>
      <c r="I21" s="17"/>
      <c r="J21" s="7"/>
      <c r="K21" s="7"/>
      <c r="L21" s="7"/>
    </row>
    <row r="22" spans="1:12">
      <c r="H22" s="17"/>
      <c r="I22" s="17"/>
    </row>
    <row r="23" spans="1:12" s="15" customFormat="1" ht="15.5">
      <c r="A23" s="17"/>
      <c r="B23" s="17"/>
      <c r="C23" s="69"/>
      <c r="D23" s="18"/>
      <c r="E23" s="40"/>
      <c r="F23" s="40"/>
      <c r="G23" s="10"/>
      <c r="H23" s="17"/>
      <c r="I23" s="17"/>
      <c r="J23" s="7"/>
      <c r="K23" s="7"/>
      <c r="L23" s="7"/>
    </row>
    <row r="24" spans="1:12" ht="13">
      <c r="A24" s="19"/>
      <c r="B24" s="19"/>
      <c r="C24" s="93"/>
      <c r="D24" s="20"/>
    </row>
    <row r="25" spans="1:12" ht="15.5">
      <c r="C25" s="73"/>
    </row>
    <row r="26" spans="1:12" ht="8.15" customHeight="1">
      <c r="F26" s="41"/>
      <c r="G26" s="21"/>
    </row>
    <row r="34" ht="8.15" customHeight="1"/>
  </sheetData>
  <sortState xmlns:xlrd2="http://schemas.microsoft.com/office/spreadsheetml/2017/richdata2" ref="A7:I43">
    <sortCondition ref="A7:A43"/>
    <sortCondition ref="B7:B43"/>
  </sortState>
  <mergeCells count="5">
    <mergeCell ref="A1:I1"/>
    <mergeCell ref="A2:I2"/>
    <mergeCell ref="A18:D18"/>
    <mergeCell ref="F8:F10"/>
    <mergeCell ref="G8:G10"/>
  </mergeCells>
  <phoneticPr fontId="4" type="noConversion"/>
  <conditionalFormatting sqref="G18 F12">
    <cfRule type="cellIs" dxfId="11" priority="46" stopIfTrue="1" operator="lessThan">
      <formula>#REF!</formula>
    </cfRule>
  </conditionalFormatting>
  <conditionalFormatting sqref="F12">
    <cfRule type="cellIs" dxfId="10" priority="44" stopIfTrue="1" operator="lessThan">
      <formula>#REF!</formula>
    </cfRule>
    <cfRule type="cellIs" dxfId="9" priority="45" stopIfTrue="1" operator="greaterThan">
      <formula>#REF!</formula>
    </cfRule>
  </conditionalFormatting>
  <conditionalFormatting sqref="F14">
    <cfRule type="cellIs" dxfId="8" priority="33" stopIfTrue="1" operator="lessThan">
      <formula>#REF!</formula>
    </cfRule>
  </conditionalFormatting>
  <conditionalFormatting sqref="F14">
    <cfRule type="cellIs" dxfId="7" priority="31" stopIfTrue="1" operator="lessThan">
      <formula>#REF!</formula>
    </cfRule>
    <cfRule type="cellIs" dxfId="6" priority="32" stopIfTrue="1" operator="greaterThan">
      <formula>#REF!</formula>
    </cfRule>
  </conditionalFormatting>
  <conditionalFormatting sqref="F11:F12">
    <cfRule type="cellIs" dxfId="5" priority="30" stopIfTrue="1" operator="lessThan">
      <formula>#REF!</formula>
    </cfRule>
  </conditionalFormatting>
  <conditionalFormatting sqref="F11:F12">
    <cfRule type="cellIs" dxfId="4" priority="28" stopIfTrue="1" operator="lessThan">
      <formula>#REF!</formula>
    </cfRule>
    <cfRule type="cellIs" dxfId="3" priority="29" stopIfTrue="1" operator="greaterThan">
      <formula>#REF!</formula>
    </cfRule>
  </conditionalFormatting>
  <conditionalFormatting sqref="F13">
    <cfRule type="cellIs" dxfId="2" priority="27" stopIfTrue="1" operator="lessThan">
      <formula>#REF!</formula>
    </cfRule>
  </conditionalFormatting>
  <conditionalFormatting sqref="F13">
    <cfRule type="cellIs" dxfId="1" priority="25" stopIfTrue="1" operator="lessThan">
      <formula>#REF!</formula>
    </cfRule>
    <cfRule type="cellIs" dxfId="0" priority="26" stopIfTrue="1" operator="greaterThan">
      <formula>#REF!</formula>
    </cfRule>
  </conditionalFormatting>
  <printOptions horizontalCentered="1"/>
  <pageMargins left="0.5" right="0.5" top="0.5" bottom="0.25" header="0.25" footer="0.25"/>
  <pageSetup scale="74" firstPageNumber="11" orientation="landscape" r:id="rId1"/>
  <headerFooter alignWithMargins="0">
    <oddFooter>&amp;LJ. S. Watkins Realty Partners&amp;CBid Date:  October 20, 2021&amp;RPage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Successful Bidder Contact Info.</vt:lpstr>
      <vt:lpstr>Results by Pool</vt:lpstr>
      <vt:lpstr>'Results by Pool'!Print_Area</vt:lpstr>
      <vt:lpstr>'Successful Bidder Contact Info.'!Print_Area</vt:lpstr>
      <vt:lpstr>'Results by Pool'!Print_Titles</vt:lpstr>
      <vt:lpstr>'Successful Bidder Contact Info.'!Print_Titles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Kelly</dc:creator>
  <cp:lastModifiedBy>Robinson, Marlene L</cp:lastModifiedBy>
  <cp:lastPrinted>2021-10-27T21:52:15Z</cp:lastPrinted>
  <dcterms:created xsi:type="dcterms:W3CDTF">2005-12-19T18:16:39Z</dcterms:created>
  <dcterms:modified xsi:type="dcterms:W3CDTF">2021-11-08T20:06:50Z</dcterms:modified>
</cp:coreProperties>
</file>