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kenneth_marbury_hud_gov/Documents/Desktop/"/>
    </mc:Choice>
  </mc:AlternateContent>
  <xr:revisionPtr revIDLastSave="0" documentId="8_{6AD1C04A-50E6-4FE1-A671-6405061B3BE3}" xr6:coauthVersionLast="47" xr6:coauthVersionMax="47" xr10:uidLastSave="{00000000-0000-0000-0000-000000000000}"/>
  <bookViews>
    <workbookView xWindow="28680" yWindow="-30" windowWidth="50910" windowHeight="21840" xr2:uid="{A335373A-71C1-4198-A051-9D7951447FD0}"/>
  </bookViews>
  <sheets>
    <sheet name="CY25" sheetId="1" r:id="rId1"/>
  </sheets>
  <definedNames>
    <definedName name="_xlnm._FilterDatabase" localSheetId="0" hidden="1">'CY25'!$A$1:$G$71</definedName>
    <definedName name="PHAs">'CY25'!$B$2:$D$58</definedName>
    <definedName name="_xlnm.Print_Area" localSheetId="0">'CY25'!$A$1:$G$72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3" i="1"/>
  <c r="G3" i="1"/>
  <c r="F2" i="1"/>
  <c r="G2" i="1"/>
  <c r="F5" i="1"/>
  <c r="G5" i="1"/>
  <c r="F11" i="1"/>
  <c r="G11" i="1"/>
  <c r="F32" i="1"/>
  <c r="G32" i="1"/>
  <c r="F34" i="1"/>
  <c r="G34" i="1"/>
  <c r="F35" i="1"/>
  <c r="G35" i="1"/>
  <c r="F36" i="1"/>
  <c r="G36" i="1"/>
  <c r="F39" i="1"/>
  <c r="G39" i="1"/>
  <c r="F40" i="1"/>
  <c r="G40" i="1"/>
  <c r="F48" i="1"/>
  <c r="G48" i="1"/>
  <c r="F53" i="1"/>
  <c r="G53" i="1"/>
  <c r="F58" i="1"/>
  <c r="G58" i="1"/>
  <c r="F65" i="1"/>
  <c r="G65" i="1"/>
  <c r="F57" i="1"/>
  <c r="G57" i="1"/>
  <c r="F59" i="1"/>
  <c r="G59" i="1"/>
  <c r="F63" i="1"/>
  <c r="G63" i="1"/>
  <c r="F62" i="1"/>
  <c r="G62" i="1"/>
  <c r="F61" i="1"/>
  <c r="G61" i="1"/>
  <c r="F42" i="1"/>
  <c r="G42" i="1"/>
  <c r="F8" i="1"/>
  <c r="G8" i="1"/>
  <c r="F10" i="1"/>
  <c r="G10" i="1"/>
  <c r="F54" i="1"/>
  <c r="F22" i="1"/>
  <c r="G22" i="1"/>
  <c r="F56" i="1"/>
  <c r="G56" i="1"/>
  <c r="F71" i="1"/>
  <c r="G71" i="1" s="1"/>
  <c r="F64" i="1"/>
  <c r="G64" i="1"/>
  <c r="F43" i="1"/>
  <c r="G43" i="1"/>
  <c r="F6" i="1"/>
  <c r="G6" i="1"/>
  <c r="F55" i="1"/>
  <c r="G55" i="1"/>
  <c r="F7" i="1"/>
  <c r="G7" i="1"/>
  <c r="F52" i="1"/>
  <c r="G52" i="1"/>
</calcChain>
</file>

<file path=xl/sharedStrings.xml><?xml version="1.0" encoding="utf-8"?>
<sst xmlns="http://schemas.openxmlformats.org/spreadsheetml/2006/main" count="148" uniqueCount="114">
  <si>
    <t>HA_Code</t>
  </si>
  <si>
    <t>PPN</t>
  </si>
  <si>
    <t xml:space="preserve">JPEID Adjustment 
Provided by HUD's 
CSS team 
(2)
   </t>
  </si>
  <si>
    <t>Revised JPEID 
Adj./EUMs 
(Col2/Col3)  
(4)</t>
  </si>
  <si>
    <t>Adjusted Formula
 Income PUM
 (Col 1 + Col 4)  
(5)</t>
  </si>
  <si>
    <t>AZ001</t>
  </si>
  <si>
    <t>AZ001000022</t>
  </si>
  <si>
    <t>CA003</t>
  </si>
  <si>
    <t>CA004</t>
  </si>
  <si>
    <t>CA004000413</t>
  </si>
  <si>
    <t>CA024</t>
  </si>
  <si>
    <t>CA024000244</t>
  </si>
  <si>
    <t>CO001</t>
  </si>
  <si>
    <t>FL063</t>
  </si>
  <si>
    <t>FL063000003</t>
  </si>
  <si>
    <t>LA001</t>
  </si>
  <si>
    <t>LA001003103</t>
  </si>
  <si>
    <t>LA001003105</t>
  </si>
  <si>
    <t>LA001003106</t>
  </si>
  <si>
    <t>LA001003107</t>
  </si>
  <si>
    <t>LA001005705</t>
  </si>
  <si>
    <t>LA001005706</t>
  </si>
  <si>
    <t>NC015</t>
  </si>
  <si>
    <t>NJ010</t>
  </si>
  <si>
    <t>NJ010000001</t>
  </si>
  <si>
    <t>OH006</t>
  </si>
  <si>
    <t>OH006000122</t>
  </si>
  <si>
    <t>TX006</t>
  </si>
  <si>
    <t>WI002</t>
  </si>
  <si>
    <t>WI002000001</t>
  </si>
  <si>
    <t>VA011</t>
  </si>
  <si>
    <t>MO017</t>
  </si>
  <si>
    <t>MO017000001</t>
  </si>
  <si>
    <t>MA023</t>
  </si>
  <si>
    <t>MA023000001</t>
  </si>
  <si>
    <t>EUMs (B15) from 
2022 form HUD-52723 
(TablMaster)  
(3)</t>
  </si>
  <si>
    <t>PUM Formula Income 
(1)</t>
  </si>
  <si>
    <t>OH007</t>
  </si>
  <si>
    <t>0H007000028</t>
  </si>
  <si>
    <t>IL002</t>
  </si>
  <si>
    <t>IL002013000</t>
  </si>
  <si>
    <t>NC013</t>
  </si>
  <si>
    <t>NC013000001</t>
  </si>
  <si>
    <t>NJ003</t>
  </si>
  <si>
    <t>NJ003000001</t>
  </si>
  <si>
    <t>FL047</t>
  </si>
  <si>
    <t>FL001</t>
  </si>
  <si>
    <t>FL001000013</t>
  </si>
  <si>
    <t>CA002</t>
  </si>
  <si>
    <t>CA002000001</t>
  </si>
  <si>
    <t>MA001</t>
  </si>
  <si>
    <t>MA001000001</t>
  </si>
  <si>
    <t>VA001</t>
  </si>
  <si>
    <t>VA001000002</t>
  </si>
  <si>
    <t>VA001000016</t>
  </si>
  <si>
    <t>VA001000017</t>
  </si>
  <si>
    <t>NC015000200</t>
  </si>
  <si>
    <t>TX005</t>
  </si>
  <si>
    <t>TX005000015</t>
  </si>
  <si>
    <t>PA002</t>
  </si>
  <si>
    <t>PA002000013</t>
  </si>
  <si>
    <t>VA011000207</t>
  </si>
  <si>
    <t>VA011000210</t>
  </si>
  <si>
    <t>IL022</t>
  </si>
  <si>
    <t>IL022000001</t>
  </si>
  <si>
    <t>IL022000006</t>
  </si>
  <si>
    <t xml:space="preserve"> IL022000007</t>
  </si>
  <si>
    <t>IL022000009</t>
  </si>
  <si>
    <t>IL022000020</t>
  </si>
  <si>
    <t>IL022000021</t>
  </si>
  <si>
    <t>IL022000024</t>
  </si>
  <si>
    <t>IL022000025</t>
  </si>
  <si>
    <t>IL022000414</t>
  </si>
  <si>
    <t>SC022000001</t>
  </si>
  <si>
    <t>SC022</t>
  </si>
  <si>
    <t>NC001</t>
  </si>
  <si>
    <t>NC001000004</t>
  </si>
  <si>
    <t>NC001000080</t>
  </si>
  <si>
    <t>CO001000066</t>
  </si>
  <si>
    <t>LA001003104</t>
  </si>
  <si>
    <t>LA006</t>
  </si>
  <si>
    <t>LA006000006</t>
  </si>
  <si>
    <t>LA001003108</t>
  </si>
  <si>
    <t>LA001003109</t>
  </si>
  <si>
    <t>VA012</t>
  </si>
  <si>
    <t>VA012000003</t>
  </si>
  <si>
    <t>VA012000001</t>
  </si>
  <si>
    <t>VA012000002</t>
  </si>
  <si>
    <t>VA012000004</t>
  </si>
  <si>
    <t>VA012000005</t>
  </si>
  <si>
    <t>MI001000003</t>
  </si>
  <si>
    <t>MI001</t>
  </si>
  <si>
    <t>MI001000004</t>
  </si>
  <si>
    <t>MI001000017</t>
  </si>
  <si>
    <t>TX006000003</t>
  </si>
  <si>
    <t>GA160000001</t>
  </si>
  <si>
    <t>GA160</t>
  </si>
  <si>
    <t>GA160000002</t>
  </si>
  <si>
    <t>GA160000004</t>
  </si>
  <si>
    <t>FL080</t>
  </si>
  <si>
    <t>FL080000002</t>
  </si>
  <si>
    <t>IL001</t>
  </si>
  <si>
    <t>IL001000001</t>
  </si>
  <si>
    <t>IL001000004</t>
  </si>
  <si>
    <t>GA009</t>
  </si>
  <si>
    <t>GA009000001</t>
  </si>
  <si>
    <t>GA009000002</t>
  </si>
  <si>
    <t>GA009000003</t>
  </si>
  <si>
    <t>CA003000104</t>
  </si>
  <si>
    <t>PHAs with missing submissions or corrections are pending review from the Community and Supportive Services (CSS) team.</t>
  </si>
  <si>
    <t>MI001000007</t>
  </si>
  <si>
    <t>FL080000006</t>
  </si>
  <si>
    <t>FL047000009</t>
  </si>
  <si>
    <t>FL0470000010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</si>
</sst>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/>
    <xf numFmtId="43" fontId="2" fillId="0" borderId="1" xfId="2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2" fillId="4" borderId="1" xfId="0" applyFont="1" applyFill="1" applyBorder="1"/>
    <xf numFmtId="165" fontId="2" fillId="4" borderId="1" xfId="0" applyNumberFormat="1" applyFont="1" applyFill="1" applyBorder="1"/>
    <xf numFmtId="0" fontId="8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44" fontId="8" fillId="0" borderId="1" xfId="1" applyFont="1" applyFill="1" applyBorder="1" applyAlignment="1">
      <alignment vertical="center"/>
    </xf>
    <xf numFmtId="44" fontId="2" fillId="4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44" fontId="7" fillId="0" borderId="1" xfId="0" applyNumberFormat="1" applyFont="1" applyBorder="1" applyAlignment="1">
      <alignment vertical="top"/>
    </xf>
    <xf numFmtId="44" fontId="2" fillId="0" borderId="1" xfId="0" applyNumberFormat="1" applyFont="1" applyBorder="1"/>
    <xf numFmtId="44" fontId="8" fillId="0" borderId="1" xfId="2" applyNumberFormat="1" applyFont="1" applyFill="1" applyBorder="1"/>
    <xf numFmtId="44" fontId="8" fillId="4" borderId="1" xfId="2" applyNumberFormat="1" applyFont="1" applyFill="1" applyBorder="1"/>
    <xf numFmtId="44" fontId="2" fillId="4" borderId="1" xfId="2" applyNumberFormat="1" applyFont="1" applyFill="1" applyBorder="1"/>
    <xf numFmtId="44" fontId="8" fillId="4" borderId="1" xfId="1" applyFont="1" applyFill="1" applyBorder="1" applyAlignment="1">
      <alignment vertical="center"/>
    </xf>
    <xf numFmtId="44" fontId="2" fillId="0" borderId="1" xfId="2" applyNumberFormat="1" applyFont="1" applyBorder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0" borderId="1" xfId="0" applyFont="1" applyFill="1" applyBorder="1"/>
    <xf numFmtId="0" fontId="8" fillId="0" borderId="1" xfId="0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7260-767A-4881-9FD0-4A9347BAE411}">
  <sheetPr>
    <pageSetUpPr fitToPage="1"/>
  </sheetPr>
  <dimension ref="A1:G122"/>
  <sheetViews>
    <sheetView tabSelected="1" zoomScale="90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1.5703125" style="2" customWidth="1"/>
    <col min="2" max="2" width="18.42578125" style="2" customWidth="1"/>
    <col min="3" max="3" width="25.85546875" style="38" customWidth="1"/>
    <col min="4" max="4" width="22.140625" style="1" bestFit="1" customWidth="1"/>
    <col min="5" max="5" width="26" style="46" customWidth="1"/>
    <col min="6" max="6" width="40.42578125" style="1" customWidth="1"/>
    <col min="7" max="7" width="27.42578125" style="1" customWidth="1"/>
    <col min="8" max="16384" width="9.140625" style="52"/>
  </cols>
  <sheetData>
    <row r="1" spans="1:7" ht="87" customHeight="1" x14ac:dyDescent="0.25">
      <c r="A1" s="4" t="s">
        <v>0</v>
      </c>
      <c r="B1" s="4" t="s">
        <v>1</v>
      </c>
      <c r="C1" s="36" t="s">
        <v>36</v>
      </c>
      <c r="D1" s="6" t="s">
        <v>2</v>
      </c>
      <c r="E1" s="36" t="s">
        <v>35</v>
      </c>
      <c r="F1" s="5" t="s">
        <v>3</v>
      </c>
      <c r="G1" s="5" t="s">
        <v>4</v>
      </c>
    </row>
    <row r="2" spans="1:7" s="53" customFormat="1" x14ac:dyDescent="0.25">
      <c r="A2" s="12" t="s">
        <v>5</v>
      </c>
      <c r="B2" s="12" t="s">
        <v>6</v>
      </c>
      <c r="C2" s="37"/>
      <c r="D2" s="26">
        <v>2459</v>
      </c>
      <c r="E2" s="45"/>
      <c r="F2" s="13" t="e">
        <f t="shared" ref="F2:F71" si="0">(D2/E2)</f>
        <v>#DIV/0!</v>
      </c>
      <c r="G2" s="13" t="e">
        <f t="shared" ref="G2:G43" si="1">(C2+F2)</f>
        <v>#DIV/0!</v>
      </c>
    </row>
    <row r="3" spans="1:7" s="53" customFormat="1" x14ac:dyDescent="0.25">
      <c r="A3" s="12" t="s">
        <v>48</v>
      </c>
      <c r="B3" s="12" t="s">
        <v>49</v>
      </c>
      <c r="C3" s="37"/>
      <c r="D3" s="26">
        <v>93284</v>
      </c>
      <c r="E3" s="45"/>
      <c r="F3" s="13" t="e">
        <f t="shared" si="0"/>
        <v>#DIV/0!</v>
      </c>
      <c r="G3" s="13" t="e">
        <f t="shared" si="1"/>
        <v>#DIV/0!</v>
      </c>
    </row>
    <row r="4" spans="1:7" s="53" customFormat="1" x14ac:dyDescent="0.25">
      <c r="A4" s="12" t="s">
        <v>7</v>
      </c>
      <c r="B4" s="12" t="s">
        <v>108</v>
      </c>
      <c r="C4" s="37"/>
      <c r="D4" s="26">
        <v>0</v>
      </c>
      <c r="E4" s="45"/>
      <c r="F4" s="13"/>
      <c r="G4" s="13"/>
    </row>
    <row r="5" spans="1:7" x14ac:dyDescent="0.25">
      <c r="A5" s="2" t="s">
        <v>8</v>
      </c>
      <c r="B5" s="2" t="s">
        <v>9</v>
      </c>
      <c r="D5" s="28">
        <v>781664</v>
      </c>
      <c r="F5" s="1" t="e">
        <f t="shared" si="0"/>
        <v>#DIV/0!</v>
      </c>
      <c r="G5" s="1" t="e">
        <f t="shared" si="1"/>
        <v>#DIV/0!</v>
      </c>
    </row>
    <row r="6" spans="1:7" s="53" customFormat="1" x14ac:dyDescent="0.25">
      <c r="A6" s="15" t="s">
        <v>10</v>
      </c>
      <c r="B6" s="15" t="s">
        <v>11</v>
      </c>
      <c r="C6" s="39"/>
      <c r="D6" s="26">
        <v>656016</v>
      </c>
      <c r="E6" s="47"/>
      <c r="F6" s="14" t="e">
        <f t="shared" si="0"/>
        <v>#DIV/0!</v>
      </c>
      <c r="G6" s="14" t="e">
        <f t="shared" si="1"/>
        <v>#DIV/0!</v>
      </c>
    </row>
    <row r="7" spans="1:7" x14ac:dyDescent="0.25">
      <c r="A7" s="2" t="s">
        <v>12</v>
      </c>
      <c r="B7" s="3" t="s">
        <v>78</v>
      </c>
      <c r="C7" s="40"/>
      <c r="D7" s="28">
        <v>11730</v>
      </c>
      <c r="E7" s="48"/>
      <c r="F7" s="7" t="e">
        <f t="shared" si="0"/>
        <v>#DIV/0!</v>
      </c>
      <c r="G7" s="7" t="e">
        <f t="shared" si="1"/>
        <v>#DIV/0!</v>
      </c>
    </row>
    <row r="8" spans="1:7" s="53" customFormat="1" x14ac:dyDescent="0.25">
      <c r="A8" s="15" t="s">
        <v>46</v>
      </c>
      <c r="B8" s="11" t="s">
        <v>47</v>
      </c>
      <c r="C8" s="37"/>
      <c r="D8" s="26">
        <v>251294</v>
      </c>
      <c r="E8" s="45"/>
      <c r="F8" s="13" t="e">
        <f t="shared" si="0"/>
        <v>#DIV/0!</v>
      </c>
      <c r="G8" s="13" t="e">
        <f t="shared" si="1"/>
        <v>#DIV/0!</v>
      </c>
    </row>
    <row r="9" spans="1:7" s="53" customFormat="1" x14ac:dyDescent="0.25">
      <c r="A9" s="15" t="s">
        <v>45</v>
      </c>
      <c r="B9" s="11" t="s">
        <v>112</v>
      </c>
      <c r="C9" s="37"/>
      <c r="D9" s="26">
        <v>48468</v>
      </c>
      <c r="E9" s="45"/>
      <c r="F9" s="13"/>
      <c r="G9" s="13"/>
    </row>
    <row r="10" spans="1:7" s="53" customFormat="1" x14ac:dyDescent="0.25">
      <c r="A10" s="15" t="s">
        <v>45</v>
      </c>
      <c r="B10" s="11" t="s">
        <v>113</v>
      </c>
      <c r="C10" s="37"/>
      <c r="D10" s="26">
        <v>48468</v>
      </c>
      <c r="E10" s="45"/>
      <c r="F10" s="13" t="e">
        <f t="shared" si="0"/>
        <v>#DIV/0!</v>
      </c>
      <c r="G10" s="13" t="e">
        <f t="shared" si="1"/>
        <v>#DIV/0!</v>
      </c>
    </row>
    <row r="11" spans="1:7" x14ac:dyDescent="0.25">
      <c r="A11" s="2" t="s">
        <v>13</v>
      </c>
      <c r="B11" s="3" t="s">
        <v>14</v>
      </c>
      <c r="C11" s="40"/>
      <c r="D11" s="28">
        <v>158286</v>
      </c>
      <c r="E11" s="48"/>
      <c r="F11" s="7" t="e">
        <f t="shared" si="0"/>
        <v>#DIV/0!</v>
      </c>
      <c r="G11" s="7" t="e">
        <f t="shared" si="1"/>
        <v>#DIV/0!</v>
      </c>
    </row>
    <row r="12" spans="1:7" x14ac:dyDescent="0.25">
      <c r="A12" s="2" t="s">
        <v>99</v>
      </c>
      <c r="B12" s="3" t="s">
        <v>100</v>
      </c>
      <c r="C12" s="40"/>
      <c r="D12" s="28">
        <v>152339</v>
      </c>
      <c r="E12" s="48"/>
      <c r="F12" s="7"/>
      <c r="G12" s="7"/>
    </row>
    <row r="13" spans="1:7" x14ac:dyDescent="0.25">
      <c r="A13" s="2" t="s">
        <v>99</v>
      </c>
      <c r="B13" s="3" t="s">
        <v>111</v>
      </c>
      <c r="C13" s="40"/>
      <c r="D13" s="28">
        <v>181624</v>
      </c>
      <c r="E13" s="48"/>
      <c r="F13" s="7"/>
      <c r="G13" s="7"/>
    </row>
    <row r="14" spans="1:7" x14ac:dyDescent="0.25">
      <c r="A14" s="2" t="s">
        <v>104</v>
      </c>
      <c r="B14" s="3" t="s">
        <v>105</v>
      </c>
      <c r="C14" s="40"/>
      <c r="D14" s="28">
        <v>0</v>
      </c>
      <c r="E14" s="48"/>
      <c r="F14" s="7"/>
      <c r="G14" s="7"/>
    </row>
    <row r="15" spans="1:7" x14ac:dyDescent="0.25">
      <c r="A15" s="2" t="s">
        <v>104</v>
      </c>
      <c r="B15" s="3" t="s">
        <v>106</v>
      </c>
      <c r="C15" s="40"/>
      <c r="D15" s="28">
        <v>0</v>
      </c>
      <c r="E15" s="48"/>
      <c r="F15" s="7"/>
      <c r="G15" s="7"/>
    </row>
    <row r="16" spans="1:7" x14ac:dyDescent="0.25">
      <c r="A16" s="2" t="s">
        <v>104</v>
      </c>
      <c r="B16" s="3" t="s">
        <v>107</v>
      </c>
      <c r="C16" s="40"/>
      <c r="D16" s="28">
        <v>0</v>
      </c>
      <c r="E16" s="48"/>
      <c r="F16" s="7"/>
      <c r="G16" s="7"/>
    </row>
    <row r="17" spans="1:7" x14ac:dyDescent="0.25">
      <c r="A17" s="10" t="s">
        <v>96</v>
      </c>
      <c r="B17" s="22" t="s">
        <v>95</v>
      </c>
      <c r="C17" s="41"/>
      <c r="D17" s="27"/>
      <c r="E17" s="49"/>
      <c r="F17" s="19"/>
      <c r="G17" s="19"/>
    </row>
    <row r="18" spans="1:7" x14ac:dyDescent="0.25">
      <c r="A18" s="10" t="s">
        <v>96</v>
      </c>
      <c r="B18" s="22" t="s">
        <v>97</v>
      </c>
      <c r="C18" s="41"/>
      <c r="D18" s="27"/>
      <c r="E18" s="49"/>
      <c r="F18" s="19"/>
      <c r="G18" s="19"/>
    </row>
    <row r="19" spans="1:7" x14ac:dyDescent="0.25">
      <c r="A19" s="10" t="s">
        <v>96</v>
      </c>
      <c r="B19" s="22" t="s">
        <v>98</v>
      </c>
      <c r="C19" s="41"/>
      <c r="D19" s="27"/>
      <c r="E19" s="49"/>
      <c r="F19" s="19"/>
      <c r="G19" s="19"/>
    </row>
    <row r="20" spans="1:7" x14ac:dyDescent="0.25">
      <c r="A20" s="2" t="s">
        <v>101</v>
      </c>
      <c r="B20" s="3" t="s">
        <v>102</v>
      </c>
      <c r="C20" s="40"/>
      <c r="D20" s="28">
        <v>0</v>
      </c>
      <c r="E20" s="48"/>
      <c r="F20" s="7"/>
      <c r="G20" s="7"/>
    </row>
    <row r="21" spans="1:7" x14ac:dyDescent="0.25">
      <c r="A21" s="2" t="s">
        <v>101</v>
      </c>
      <c r="B21" s="3" t="s">
        <v>103</v>
      </c>
      <c r="C21" s="40"/>
      <c r="D21" s="28">
        <v>0</v>
      </c>
      <c r="E21" s="48"/>
      <c r="F21" s="7"/>
      <c r="G21" s="7"/>
    </row>
    <row r="22" spans="1:7" s="53" customFormat="1" x14ac:dyDescent="0.25">
      <c r="A22" s="15" t="s">
        <v>39</v>
      </c>
      <c r="B22" s="12" t="s">
        <v>40</v>
      </c>
      <c r="C22" s="37"/>
      <c r="D22" s="26">
        <v>488782</v>
      </c>
      <c r="E22" s="45"/>
      <c r="F22" s="13" t="e">
        <f t="shared" si="0"/>
        <v>#DIV/0!</v>
      </c>
      <c r="G22" s="13" t="e">
        <f t="shared" si="1"/>
        <v>#DIV/0!</v>
      </c>
    </row>
    <row r="23" spans="1:7" s="53" customFormat="1" x14ac:dyDescent="0.25">
      <c r="A23" s="15" t="s">
        <v>63</v>
      </c>
      <c r="B23" s="11" t="s">
        <v>64</v>
      </c>
      <c r="C23" s="37"/>
      <c r="D23" s="29">
        <v>35359</v>
      </c>
      <c r="E23" s="45"/>
      <c r="F23" s="13"/>
      <c r="G23" s="13"/>
    </row>
    <row r="24" spans="1:7" s="53" customFormat="1" x14ac:dyDescent="0.25">
      <c r="A24" s="15" t="s">
        <v>63</v>
      </c>
      <c r="B24" s="11" t="s">
        <v>65</v>
      </c>
      <c r="C24" s="37"/>
      <c r="D24" s="29">
        <v>15998</v>
      </c>
      <c r="E24" s="45"/>
      <c r="F24" s="13"/>
      <c r="G24" s="13"/>
    </row>
    <row r="25" spans="1:7" s="53" customFormat="1" x14ac:dyDescent="0.25">
      <c r="A25" s="15" t="s">
        <v>63</v>
      </c>
      <c r="B25" s="11" t="s">
        <v>66</v>
      </c>
      <c r="C25" s="37"/>
      <c r="D25" s="29">
        <v>441</v>
      </c>
      <c r="E25" s="45"/>
      <c r="F25" s="13"/>
      <c r="G25" s="13"/>
    </row>
    <row r="26" spans="1:7" s="53" customFormat="1" x14ac:dyDescent="0.25">
      <c r="A26" s="15" t="s">
        <v>63</v>
      </c>
      <c r="B26" s="11" t="s">
        <v>67</v>
      </c>
      <c r="C26" s="37"/>
      <c r="D26" s="29">
        <v>20250</v>
      </c>
      <c r="E26" s="45"/>
      <c r="F26" s="13"/>
      <c r="G26" s="13"/>
    </row>
    <row r="27" spans="1:7" s="53" customFormat="1" x14ac:dyDescent="0.25">
      <c r="A27" s="15" t="s">
        <v>63</v>
      </c>
      <c r="B27" s="11" t="s">
        <v>68</v>
      </c>
      <c r="C27" s="37"/>
      <c r="D27" s="29">
        <v>27429</v>
      </c>
      <c r="E27" s="45"/>
      <c r="F27" s="13"/>
      <c r="G27" s="13"/>
    </row>
    <row r="28" spans="1:7" s="53" customFormat="1" x14ac:dyDescent="0.25">
      <c r="A28" s="15" t="s">
        <v>63</v>
      </c>
      <c r="B28" s="11" t="s">
        <v>69</v>
      </c>
      <c r="C28" s="37"/>
      <c r="D28" s="29">
        <v>43448</v>
      </c>
      <c r="E28" s="45"/>
      <c r="F28" s="13"/>
      <c r="G28" s="13"/>
    </row>
    <row r="29" spans="1:7" s="53" customFormat="1" x14ac:dyDescent="0.25">
      <c r="A29" s="15" t="s">
        <v>63</v>
      </c>
      <c r="B29" s="11" t="s">
        <v>70</v>
      </c>
      <c r="C29" s="37"/>
      <c r="D29" s="29">
        <v>0</v>
      </c>
      <c r="E29" s="45"/>
      <c r="F29" s="13"/>
      <c r="G29" s="13"/>
    </row>
    <row r="30" spans="1:7" s="53" customFormat="1" x14ac:dyDescent="0.25">
      <c r="A30" s="15" t="s">
        <v>63</v>
      </c>
      <c r="B30" s="11" t="s">
        <v>71</v>
      </c>
      <c r="C30" s="37"/>
      <c r="D30" s="29">
        <v>0</v>
      </c>
      <c r="E30" s="45"/>
      <c r="F30" s="13"/>
      <c r="G30" s="13"/>
    </row>
    <row r="31" spans="1:7" s="53" customFormat="1" x14ac:dyDescent="0.25">
      <c r="A31" s="15" t="s">
        <v>63</v>
      </c>
      <c r="B31" s="11" t="s">
        <v>72</v>
      </c>
      <c r="C31" s="37"/>
      <c r="D31" s="29">
        <v>12000</v>
      </c>
      <c r="E31" s="45"/>
      <c r="F31" s="13"/>
      <c r="G31" s="13"/>
    </row>
    <row r="32" spans="1:7" x14ac:dyDescent="0.25">
      <c r="A32" s="2" t="s">
        <v>15</v>
      </c>
      <c r="B32" s="2" t="s">
        <v>16</v>
      </c>
      <c r="D32" s="28">
        <v>39512</v>
      </c>
      <c r="F32" s="1" t="e">
        <f t="shared" si="0"/>
        <v>#DIV/0!</v>
      </c>
      <c r="G32" s="1" t="e">
        <f t="shared" si="1"/>
        <v>#DIV/0!</v>
      </c>
    </row>
    <row r="33" spans="1:7" x14ac:dyDescent="0.25">
      <c r="A33" s="2" t="s">
        <v>15</v>
      </c>
      <c r="B33" s="2" t="s">
        <v>79</v>
      </c>
      <c r="D33" s="28">
        <v>2663</v>
      </c>
    </row>
    <row r="34" spans="1:7" x14ac:dyDescent="0.25">
      <c r="A34" s="2" t="s">
        <v>15</v>
      </c>
      <c r="B34" s="2" t="s">
        <v>17</v>
      </c>
      <c r="D34" s="30">
        <v>11800</v>
      </c>
      <c r="F34" s="1" t="e">
        <f>(D33/E34)</f>
        <v>#DIV/0!</v>
      </c>
      <c r="G34" s="1" t="e">
        <f t="shared" si="1"/>
        <v>#DIV/0!</v>
      </c>
    </row>
    <row r="35" spans="1:7" x14ac:dyDescent="0.25">
      <c r="A35" s="2" t="s">
        <v>15</v>
      </c>
      <c r="B35" s="2" t="s">
        <v>18</v>
      </c>
      <c r="D35" s="28">
        <v>12324</v>
      </c>
      <c r="F35" s="1" t="e">
        <f t="shared" si="0"/>
        <v>#DIV/0!</v>
      </c>
      <c r="G35" s="1" t="e">
        <f t="shared" si="1"/>
        <v>#DIV/0!</v>
      </c>
    </row>
    <row r="36" spans="1:7" x14ac:dyDescent="0.25">
      <c r="A36" s="2" t="s">
        <v>15</v>
      </c>
      <c r="B36" s="2" t="s">
        <v>19</v>
      </c>
      <c r="D36" s="28">
        <v>15870</v>
      </c>
      <c r="F36" s="1" t="e">
        <f t="shared" si="0"/>
        <v>#DIV/0!</v>
      </c>
      <c r="G36" s="1" t="e">
        <f t="shared" si="1"/>
        <v>#DIV/0!</v>
      </c>
    </row>
    <row r="37" spans="1:7" x14ac:dyDescent="0.25">
      <c r="A37" s="2" t="s">
        <v>15</v>
      </c>
      <c r="B37" s="2" t="s">
        <v>82</v>
      </c>
      <c r="D37" s="28">
        <v>8951</v>
      </c>
    </row>
    <row r="38" spans="1:7" x14ac:dyDescent="0.25">
      <c r="A38" s="2" t="s">
        <v>15</v>
      </c>
      <c r="B38" s="2" t="s">
        <v>83</v>
      </c>
      <c r="D38" s="28">
        <v>18015</v>
      </c>
    </row>
    <row r="39" spans="1:7" x14ac:dyDescent="0.25">
      <c r="A39" s="2" t="s">
        <v>15</v>
      </c>
      <c r="B39" s="2" t="s">
        <v>20</v>
      </c>
      <c r="D39" s="28">
        <v>32308</v>
      </c>
      <c r="F39" s="1" t="e">
        <f t="shared" si="0"/>
        <v>#DIV/0!</v>
      </c>
      <c r="G39" s="1" t="e">
        <f t="shared" si="1"/>
        <v>#DIV/0!</v>
      </c>
    </row>
    <row r="40" spans="1:7" x14ac:dyDescent="0.25">
      <c r="A40" s="2" t="s">
        <v>15</v>
      </c>
      <c r="B40" s="2" t="s">
        <v>21</v>
      </c>
      <c r="D40" s="28">
        <v>30714</v>
      </c>
      <c r="F40" s="1" t="e">
        <f t="shared" si="0"/>
        <v>#DIV/0!</v>
      </c>
      <c r="G40" s="1" t="e">
        <f t="shared" si="1"/>
        <v>#DIV/0!</v>
      </c>
    </row>
    <row r="41" spans="1:7" x14ac:dyDescent="0.25">
      <c r="A41" s="2" t="s">
        <v>80</v>
      </c>
      <c r="B41" s="2" t="s">
        <v>81</v>
      </c>
      <c r="D41" s="28">
        <v>182806</v>
      </c>
    </row>
    <row r="42" spans="1:7" s="53" customFormat="1" x14ac:dyDescent="0.25">
      <c r="A42" s="15" t="s">
        <v>50</v>
      </c>
      <c r="B42" s="15" t="s">
        <v>51</v>
      </c>
      <c r="C42" s="39"/>
      <c r="D42" s="26">
        <v>596505</v>
      </c>
      <c r="E42" s="47"/>
      <c r="F42" s="14" t="e">
        <f t="shared" si="0"/>
        <v>#DIV/0!</v>
      </c>
      <c r="G42" s="14" t="e">
        <f t="shared" si="1"/>
        <v>#DIV/0!</v>
      </c>
    </row>
    <row r="43" spans="1:7" s="53" customFormat="1" x14ac:dyDescent="0.25">
      <c r="A43" s="12" t="s">
        <v>33</v>
      </c>
      <c r="B43" s="12" t="s">
        <v>34</v>
      </c>
      <c r="C43" s="39"/>
      <c r="D43" s="31">
        <v>274660</v>
      </c>
      <c r="E43" s="47"/>
      <c r="F43" s="13" t="e">
        <f t="shared" si="0"/>
        <v>#DIV/0!</v>
      </c>
      <c r="G43" s="13" t="e">
        <f t="shared" si="1"/>
        <v>#DIV/0!</v>
      </c>
    </row>
    <row r="44" spans="1:7" s="53" customFormat="1" x14ac:dyDescent="0.25">
      <c r="A44" s="12" t="s">
        <v>91</v>
      </c>
      <c r="B44" s="12" t="s">
        <v>90</v>
      </c>
      <c r="C44" s="39"/>
      <c r="D44" s="31">
        <v>7867</v>
      </c>
      <c r="E44" s="47"/>
      <c r="F44" s="13"/>
      <c r="G44" s="13"/>
    </row>
    <row r="45" spans="1:7" s="53" customFormat="1" x14ac:dyDescent="0.25">
      <c r="A45" s="20" t="s">
        <v>91</v>
      </c>
      <c r="B45" s="20" t="s">
        <v>92</v>
      </c>
      <c r="C45" s="42"/>
      <c r="D45" s="32"/>
      <c r="E45" s="50"/>
      <c r="F45" s="21"/>
      <c r="G45" s="21"/>
    </row>
    <row r="46" spans="1:7" s="53" customFormat="1" x14ac:dyDescent="0.25">
      <c r="A46" s="12" t="s">
        <v>91</v>
      </c>
      <c r="B46" s="12" t="s">
        <v>110</v>
      </c>
      <c r="C46" s="39"/>
      <c r="D46" s="31">
        <v>18157</v>
      </c>
      <c r="E46" s="47"/>
      <c r="F46" s="13"/>
      <c r="G46" s="13"/>
    </row>
    <row r="47" spans="1:7" s="53" customFormat="1" x14ac:dyDescent="0.25">
      <c r="A47" s="12" t="s">
        <v>91</v>
      </c>
      <c r="B47" s="12" t="s">
        <v>93</v>
      </c>
      <c r="C47" s="39"/>
      <c r="D47" s="31">
        <v>2961</v>
      </c>
      <c r="E47" s="47"/>
      <c r="F47" s="13"/>
      <c r="G47" s="13"/>
    </row>
    <row r="48" spans="1:7" x14ac:dyDescent="0.25">
      <c r="A48" s="9" t="s">
        <v>31</v>
      </c>
      <c r="B48" s="9" t="s">
        <v>32</v>
      </c>
      <c r="C48" s="43"/>
      <c r="D48" s="33"/>
      <c r="E48" s="51"/>
      <c r="F48" s="19" t="e">
        <f t="shared" si="0"/>
        <v>#DIV/0!</v>
      </c>
      <c r="G48" s="19" t="e">
        <f>(E48/F48)</f>
        <v>#DIV/0!</v>
      </c>
    </row>
    <row r="49" spans="1:7" s="53" customFormat="1" x14ac:dyDescent="0.25">
      <c r="A49" s="12" t="s">
        <v>75</v>
      </c>
      <c r="B49" s="12" t="s">
        <v>76</v>
      </c>
      <c r="C49" s="39"/>
      <c r="D49" s="31">
        <v>8679</v>
      </c>
      <c r="E49" s="47"/>
      <c r="F49" s="13"/>
      <c r="G49" s="13"/>
    </row>
    <row r="50" spans="1:7" s="53" customFormat="1" x14ac:dyDescent="0.25">
      <c r="A50" s="12" t="s">
        <v>75</v>
      </c>
      <c r="B50" s="12" t="s">
        <v>77</v>
      </c>
      <c r="C50" s="39"/>
      <c r="D50" s="31">
        <v>3924</v>
      </c>
      <c r="E50" s="47"/>
      <c r="F50" s="13"/>
      <c r="G50" s="13"/>
    </row>
    <row r="51" spans="1:7" s="53" customFormat="1" x14ac:dyDescent="0.25">
      <c r="A51" s="12" t="s">
        <v>41</v>
      </c>
      <c r="B51" s="12" t="s">
        <v>42</v>
      </c>
      <c r="C51" s="39"/>
      <c r="D51" s="31">
        <v>86994</v>
      </c>
      <c r="E51" s="47"/>
      <c r="F51" s="13"/>
      <c r="G51" s="13"/>
    </row>
    <row r="52" spans="1:7" s="53" customFormat="1" x14ac:dyDescent="0.25">
      <c r="A52" s="15" t="s">
        <v>22</v>
      </c>
      <c r="B52" s="12" t="s">
        <v>56</v>
      </c>
      <c r="C52" s="37"/>
      <c r="D52" s="26">
        <v>31978</v>
      </c>
      <c r="E52" s="45"/>
      <c r="F52" s="13" t="e">
        <f t="shared" si="0"/>
        <v>#DIV/0!</v>
      </c>
      <c r="G52" s="13" t="e">
        <f t="shared" ref="G52:G63" si="2">(C52+F52)</f>
        <v>#DIV/0!</v>
      </c>
    </row>
    <row r="53" spans="1:7" x14ac:dyDescent="0.25">
      <c r="A53" s="10" t="s">
        <v>23</v>
      </c>
      <c r="B53" s="10" t="s">
        <v>24</v>
      </c>
      <c r="C53" s="43"/>
      <c r="D53" s="27"/>
      <c r="E53" s="51"/>
      <c r="F53" s="18" t="e">
        <f t="shared" si="0"/>
        <v>#DIV/0!</v>
      </c>
      <c r="G53" s="18" t="e">
        <f t="shared" si="2"/>
        <v>#DIV/0!</v>
      </c>
    </row>
    <row r="54" spans="1:7" s="53" customFormat="1" x14ac:dyDescent="0.25">
      <c r="A54" s="15" t="s">
        <v>43</v>
      </c>
      <c r="B54" s="15" t="s">
        <v>44</v>
      </c>
      <c r="C54" s="39"/>
      <c r="D54" s="26">
        <v>480064</v>
      </c>
      <c r="E54" s="47"/>
      <c r="F54" s="14" t="e">
        <f t="shared" si="0"/>
        <v>#DIV/0!</v>
      </c>
      <c r="G54" s="14"/>
    </row>
    <row r="55" spans="1:7" s="53" customFormat="1" x14ac:dyDescent="0.25">
      <c r="A55" s="15" t="s">
        <v>25</v>
      </c>
      <c r="B55" s="15" t="s">
        <v>26</v>
      </c>
      <c r="C55" s="39"/>
      <c r="D55" s="26">
        <v>114497</v>
      </c>
      <c r="E55" s="47"/>
      <c r="F55" s="14" t="e">
        <f t="shared" si="0"/>
        <v>#DIV/0!</v>
      </c>
      <c r="G55" s="14" t="e">
        <f t="shared" si="2"/>
        <v>#DIV/0!</v>
      </c>
    </row>
    <row r="56" spans="1:7" s="53" customFormat="1" x14ac:dyDescent="0.25">
      <c r="A56" s="15" t="s">
        <v>37</v>
      </c>
      <c r="B56" s="15" t="s">
        <v>38</v>
      </c>
      <c r="C56" s="39"/>
      <c r="D56" s="26">
        <v>236745</v>
      </c>
      <c r="E56" s="47"/>
      <c r="F56" s="14" t="e">
        <f t="shared" si="0"/>
        <v>#DIV/0!</v>
      </c>
      <c r="G56" s="14" t="e">
        <f t="shared" si="2"/>
        <v>#DIV/0!</v>
      </c>
    </row>
    <row r="57" spans="1:7" s="53" customFormat="1" x14ac:dyDescent="0.25">
      <c r="A57" s="15" t="s">
        <v>59</v>
      </c>
      <c r="B57" s="15" t="s">
        <v>60</v>
      </c>
      <c r="C57" s="39"/>
      <c r="D57" s="26">
        <v>20765</v>
      </c>
      <c r="E57" s="47"/>
      <c r="F57" s="14" t="e">
        <f t="shared" si="0"/>
        <v>#DIV/0!</v>
      </c>
      <c r="G57" s="14" t="e">
        <f t="shared" si="2"/>
        <v>#DIV/0!</v>
      </c>
    </row>
    <row r="58" spans="1:7" s="53" customFormat="1" x14ac:dyDescent="0.25">
      <c r="A58" s="15" t="s">
        <v>74</v>
      </c>
      <c r="B58" s="12" t="s">
        <v>73</v>
      </c>
      <c r="C58" s="37"/>
      <c r="D58" s="26">
        <v>64029</v>
      </c>
      <c r="E58" s="45"/>
      <c r="F58" s="13" t="e">
        <f t="shared" si="0"/>
        <v>#DIV/0!</v>
      </c>
      <c r="G58" s="13" t="e">
        <f t="shared" si="2"/>
        <v>#DIV/0!</v>
      </c>
    </row>
    <row r="59" spans="1:7" s="53" customFormat="1" x14ac:dyDescent="0.25">
      <c r="A59" s="15" t="s">
        <v>57</v>
      </c>
      <c r="B59" s="15" t="s">
        <v>58</v>
      </c>
      <c r="C59" s="39"/>
      <c r="D59" s="26">
        <v>172293</v>
      </c>
      <c r="E59" s="47"/>
      <c r="F59" s="14" t="e">
        <f t="shared" si="0"/>
        <v>#DIV/0!</v>
      </c>
      <c r="G59" s="14" t="e">
        <f t="shared" si="2"/>
        <v>#DIV/0!</v>
      </c>
    </row>
    <row r="60" spans="1:7" s="53" customFormat="1" x14ac:dyDescent="0.25">
      <c r="A60" s="16" t="s">
        <v>27</v>
      </c>
      <c r="B60" s="16" t="s">
        <v>94</v>
      </c>
      <c r="C60" s="42"/>
      <c r="D60" s="34"/>
      <c r="E60" s="50"/>
      <c r="F60" s="17"/>
      <c r="G60" s="17"/>
    </row>
    <row r="61" spans="1:7" s="53" customFormat="1" x14ac:dyDescent="0.25">
      <c r="A61" s="15" t="s">
        <v>52</v>
      </c>
      <c r="B61" s="15" t="s">
        <v>53</v>
      </c>
      <c r="C61" s="39"/>
      <c r="D61" s="26">
        <v>6775</v>
      </c>
      <c r="E61" s="47"/>
      <c r="F61" s="14" t="e">
        <f t="shared" si="0"/>
        <v>#DIV/0!</v>
      </c>
      <c r="G61" s="14" t="e">
        <f t="shared" si="2"/>
        <v>#DIV/0!</v>
      </c>
    </row>
    <row r="62" spans="1:7" s="53" customFormat="1" x14ac:dyDescent="0.25">
      <c r="A62" s="15" t="s">
        <v>52</v>
      </c>
      <c r="B62" s="15" t="s">
        <v>54</v>
      </c>
      <c r="C62" s="39"/>
      <c r="D62" s="26">
        <v>179903</v>
      </c>
      <c r="E62" s="47"/>
      <c r="F62" s="14" t="e">
        <f t="shared" si="0"/>
        <v>#DIV/0!</v>
      </c>
      <c r="G62" s="14" t="e">
        <f t="shared" si="2"/>
        <v>#DIV/0!</v>
      </c>
    </row>
    <row r="63" spans="1:7" s="53" customFormat="1" x14ac:dyDescent="0.25">
      <c r="A63" s="15" t="s">
        <v>52</v>
      </c>
      <c r="B63" s="15" t="s">
        <v>55</v>
      </c>
      <c r="C63" s="39"/>
      <c r="D63" s="26">
        <v>81599</v>
      </c>
      <c r="E63" s="47"/>
      <c r="F63" s="14" t="e">
        <f t="shared" si="0"/>
        <v>#DIV/0!</v>
      </c>
      <c r="G63" s="14" t="e">
        <f t="shared" si="2"/>
        <v>#DIV/0!</v>
      </c>
    </row>
    <row r="64" spans="1:7" s="53" customFormat="1" x14ac:dyDescent="0.25">
      <c r="A64" s="12" t="s">
        <v>30</v>
      </c>
      <c r="B64" s="12" t="s">
        <v>61</v>
      </c>
      <c r="C64" s="39"/>
      <c r="D64" s="31">
        <v>101490</v>
      </c>
      <c r="E64" s="47"/>
      <c r="F64" s="13" t="e">
        <f t="shared" si="0"/>
        <v>#DIV/0!</v>
      </c>
      <c r="G64" s="13" t="e">
        <f>(E64/F64)</f>
        <v>#DIV/0!</v>
      </c>
    </row>
    <row r="65" spans="1:7" s="53" customFormat="1" x14ac:dyDescent="0.25">
      <c r="A65" s="12" t="s">
        <v>30</v>
      </c>
      <c r="B65" s="12" t="s">
        <v>62</v>
      </c>
      <c r="C65" s="39"/>
      <c r="D65" s="31">
        <v>38261</v>
      </c>
      <c r="E65" s="47"/>
      <c r="F65" s="13" t="e">
        <f t="shared" si="0"/>
        <v>#DIV/0!</v>
      </c>
      <c r="G65" s="13" t="e">
        <f>(E65/F65)</f>
        <v>#DIV/0!</v>
      </c>
    </row>
    <row r="66" spans="1:7" s="53" customFormat="1" x14ac:dyDescent="0.25">
      <c r="A66" s="12" t="s">
        <v>84</v>
      </c>
      <c r="B66" s="12" t="s">
        <v>86</v>
      </c>
      <c r="C66" s="39"/>
      <c r="D66" s="31">
        <v>16588</v>
      </c>
      <c r="E66" s="47"/>
      <c r="F66" s="13" t="e">
        <f t="shared" si="0"/>
        <v>#DIV/0!</v>
      </c>
      <c r="G66" s="13"/>
    </row>
    <row r="67" spans="1:7" s="53" customFormat="1" x14ac:dyDescent="0.25">
      <c r="A67" s="12" t="s">
        <v>84</v>
      </c>
      <c r="B67" s="12" t="s">
        <v>87</v>
      </c>
      <c r="C67" s="39"/>
      <c r="D67" s="31">
        <v>64370</v>
      </c>
      <c r="E67" s="47"/>
      <c r="F67" s="13"/>
      <c r="G67" s="13"/>
    </row>
    <row r="68" spans="1:7" s="53" customFormat="1" x14ac:dyDescent="0.25">
      <c r="A68" s="12" t="s">
        <v>84</v>
      </c>
      <c r="B68" s="12" t="s">
        <v>85</v>
      </c>
      <c r="C68" s="39"/>
      <c r="D68" s="31">
        <v>1149</v>
      </c>
      <c r="E68" s="47"/>
      <c r="F68" s="13"/>
      <c r="G68" s="13"/>
    </row>
    <row r="69" spans="1:7" s="53" customFormat="1" x14ac:dyDescent="0.25">
      <c r="A69" s="12" t="s">
        <v>84</v>
      </c>
      <c r="B69" s="12" t="s">
        <v>88</v>
      </c>
      <c r="C69" s="39"/>
      <c r="D69" s="31">
        <v>27467</v>
      </c>
      <c r="E69" s="47"/>
      <c r="F69" s="13"/>
      <c r="G69" s="13"/>
    </row>
    <row r="70" spans="1:7" s="53" customFormat="1" x14ac:dyDescent="0.25">
      <c r="A70" s="12" t="s">
        <v>84</v>
      </c>
      <c r="B70" s="12" t="s">
        <v>89</v>
      </c>
      <c r="C70" s="39"/>
      <c r="D70" s="31">
        <v>5731</v>
      </c>
      <c r="E70" s="47"/>
      <c r="F70" s="13"/>
      <c r="G70" s="13"/>
    </row>
    <row r="71" spans="1:7" s="53" customFormat="1" x14ac:dyDescent="0.25">
      <c r="A71" s="15" t="s">
        <v>28</v>
      </c>
      <c r="B71" s="15" t="s">
        <v>29</v>
      </c>
      <c r="C71" s="39"/>
      <c r="D71" s="26">
        <v>438805</v>
      </c>
      <c r="E71" s="47"/>
      <c r="F71" s="13" t="e">
        <f t="shared" si="0"/>
        <v>#DIV/0!</v>
      </c>
      <c r="G71" s="13" t="e">
        <f>(E71/F71)</f>
        <v>#DIV/0!</v>
      </c>
    </row>
    <row r="72" spans="1:7" x14ac:dyDescent="0.25">
      <c r="D72" s="35"/>
    </row>
    <row r="73" spans="1:7" x14ac:dyDescent="0.25">
      <c r="A73" s="23" t="s">
        <v>109</v>
      </c>
      <c r="B73" s="24"/>
      <c r="C73" s="44"/>
      <c r="D73" s="25"/>
      <c r="E73" s="51"/>
      <c r="F73" s="18"/>
      <c r="G73" s="18"/>
    </row>
    <row r="74" spans="1:7" x14ac:dyDescent="0.25">
      <c r="D74" s="8"/>
    </row>
    <row r="75" spans="1:7" x14ac:dyDescent="0.25">
      <c r="D75" s="8"/>
    </row>
    <row r="76" spans="1:7" x14ac:dyDescent="0.25">
      <c r="D76" s="8"/>
    </row>
    <row r="77" spans="1:7" x14ac:dyDescent="0.25">
      <c r="D77" s="8"/>
    </row>
    <row r="78" spans="1:7" x14ac:dyDescent="0.25">
      <c r="D78" s="8"/>
    </row>
    <row r="79" spans="1:7" x14ac:dyDescent="0.25">
      <c r="D79" s="8"/>
    </row>
    <row r="80" spans="1:7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  <row r="91" spans="4:4" x14ac:dyDescent="0.25">
      <c r="D91" s="8"/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6" spans="4:4" x14ac:dyDescent="0.25">
      <c r="D96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/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/>
    </row>
    <row r="108" spans="4:4" x14ac:dyDescent="0.25">
      <c r="D108" s="8"/>
    </row>
    <row r="109" spans="4:4" x14ac:dyDescent="0.25">
      <c r="D109" s="8"/>
    </row>
    <row r="110" spans="4:4" x14ac:dyDescent="0.25">
      <c r="D110" s="8"/>
    </row>
    <row r="111" spans="4:4" x14ac:dyDescent="0.25">
      <c r="D111" s="8"/>
    </row>
    <row r="112" spans="4:4" x14ac:dyDescent="0.25">
      <c r="D112" s="8"/>
    </row>
    <row r="113" spans="4:4" x14ac:dyDescent="0.25">
      <c r="D113" s="8"/>
    </row>
    <row r="114" spans="4:4" x14ac:dyDescent="0.25">
      <c r="D114" s="8"/>
    </row>
    <row r="115" spans="4:4" x14ac:dyDescent="0.25">
      <c r="D115" s="8"/>
    </row>
    <row r="116" spans="4:4" x14ac:dyDescent="0.25">
      <c r="D116" s="8"/>
    </row>
    <row r="117" spans="4:4" x14ac:dyDescent="0.25">
      <c r="D117" s="8"/>
    </row>
    <row r="118" spans="4:4" x14ac:dyDescent="0.25">
      <c r="D118" s="8"/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8"/>
    </row>
  </sheetData>
  <sheetProtection algorithmName="SHA-512" hashValue="PmVqS/bFPZVtzfb3FrM/OTRjH+ZgCuFrRBj1zJ8tjbH31MFoNex6bbJsh85GvaTWuqKwgI+30nOaUQXY0gXX6Q==" saltValue="4Pz2GzpKTUO04Uq/X90ssQ==" spinCount="100000" sheet="1" objects="1" scenarios="1"/>
  <autoFilter ref="A1:G71" xr:uid="{280C7260-767A-4881-9FD0-4A9347BAE411}">
    <sortState xmlns:xlrd2="http://schemas.microsoft.com/office/spreadsheetml/2017/richdata2" ref="A2:G71">
      <sortCondition ref="A1:A71"/>
    </sortState>
  </autoFilter>
  <phoneticPr fontId="5" type="noConversion"/>
  <pageMargins left="0.7" right="0.7" top="0.5" bottom="0.5" header="0.3" footer="0.3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A1A85503519418A60D6FF6E522E03" ma:contentTypeVersion="15" ma:contentTypeDescription="Create a new document." ma:contentTypeScope="" ma:versionID="37eaf53ef2483802495f11537e5610b7">
  <xsd:schema xmlns:xsd="http://www.w3.org/2001/XMLSchema" xmlns:xs="http://www.w3.org/2001/XMLSchema" xmlns:p="http://schemas.microsoft.com/office/2006/metadata/properties" xmlns:ns2="325ef80f-ba28-47b0-950a-8fa302e90058" xmlns:ns3="d126733d-7d6f-4445-a299-8b04c5932be3" targetNamespace="http://schemas.microsoft.com/office/2006/metadata/properties" ma:root="true" ma:fieldsID="be783e7d6e6635543f916e14fb441acb" ns2:_="" ns3:_="">
    <xsd:import namespace="325ef80f-ba28-47b0-950a-8fa302e90058"/>
    <xsd:import namespace="d126733d-7d6f-4445-a299-8b04c5932b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FolderPat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ebtId" minOccurs="0"/>
                <xsd:element ref="ns3:Shortfall_x0020_Unique_x0020_Key" minOccurs="0"/>
                <xsd:element ref="ns3:ShortfallID" minOccurs="0"/>
                <xsd:element ref="ns3:PKG_ID" minOccurs="0"/>
                <xsd:element ref="ns3:IsFolde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ef80f-ba28-47b0-950a-8fa302e900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6733d-7d6f-4445-a299-8b04c5932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FolderPath" ma:index="12" nillable="true" ma:displayName="FolderPath" ma:internalName="FolderPath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ebtId" ma:index="17" nillable="true" ma:displayName="DebtId" ma:decimals="0" ma:internalName="DebtId">
      <xsd:simpleType>
        <xsd:restriction base="dms:Number"/>
      </xsd:simpleType>
    </xsd:element>
    <xsd:element name="Shortfall_x0020_Unique_x0020_Key" ma:index="18" nillable="true" ma:displayName="Shortfall Unique Key" ma:internalName="Shortfall_x0020_Unique_x0020_Key">
      <xsd:simpleType>
        <xsd:restriction base="dms:Text">
          <xsd:maxLength value="255"/>
        </xsd:restriction>
      </xsd:simpleType>
    </xsd:element>
    <xsd:element name="ShortfallID" ma:index="19" nillable="true" ma:displayName="Shortfall ID" ma:decimals="0" ma:format="Dropdown" ma:internalName="ShortfallID" ma:percentage="FALSE">
      <xsd:simpleType>
        <xsd:restriction base="dms:Number"/>
      </xsd:simpleType>
    </xsd:element>
    <xsd:element name="PKG_ID" ma:index="20" nillable="true" ma:displayName="PKG_ID" ma:description="Foreign key to the concurrence package list" ma:format="Dropdown" ma:internalName="PKG_ID" ma:percentage="FALSE">
      <xsd:simpleType>
        <xsd:restriction base="dms:Number"/>
      </xsd:simpleType>
    </xsd:element>
    <xsd:element name="IsFolder" ma:index="21" nillable="true" ma:displayName="Is Folder" ma:default="0" ma:format="Dropdown" ma:internalName="IsFolder">
      <xsd:simpleType>
        <xsd:restriction base="dms:Boolean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rtfallID xmlns="d126733d-7d6f-4445-a299-8b04c5932be3" xsi:nil="true"/>
    <Shortfall_x0020_Unique_x0020_Key xmlns="d126733d-7d6f-4445-a299-8b04c5932be3" xsi:nil="true"/>
    <DebtId xmlns="d126733d-7d6f-4445-a299-8b04c5932be3" xsi:nil="true"/>
    <IsFolder xmlns="d126733d-7d6f-4445-a299-8b04c5932be3">false</IsFolder>
    <FolderPath xmlns="d126733d-7d6f-4445-a299-8b04c5932be3" xsi:nil="true"/>
    <PKG_ID xmlns="d126733d-7d6f-4445-a299-8b04c5932b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55AC93-7B81-4351-A3B9-D9EEEC93C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ef80f-ba28-47b0-950a-8fa302e90058"/>
    <ds:schemaRef ds:uri="d126733d-7d6f-4445-a299-8b04c5932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BE8B6-9C0B-4461-919A-F0472B90D953}">
  <ds:schemaRefs>
    <ds:schemaRef ds:uri="http://schemas.microsoft.com/office/2006/metadata/properties"/>
    <ds:schemaRef ds:uri="http://schemas.microsoft.com/office/infopath/2007/PartnerControls"/>
    <ds:schemaRef ds:uri="d126733d-7d6f-4445-a299-8b04c5932be3"/>
  </ds:schemaRefs>
</ds:datastoreItem>
</file>

<file path=customXml/itemProps3.xml><?xml version="1.0" encoding="utf-8"?>
<ds:datastoreItem xmlns:ds="http://schemas.openxmlformats.org/officeDocument/2006/customXml" ds:itemID="{E1FCEA53-48C5-4B39-B121-988AC180CF0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CY25</vt:lpstr>
      <vt:lpstr>PHAs</vt:lpstr>
      <vt:lpstr>'CY25'!Print_Area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 User</dc:creator>
  <cp:keywords/>
  <dc:description/>
  <cp:lastModifiedBy>Marbury, Kenneth</cp:lastModifiedBy>
  <cp:revision/>
  <cp:lastPrinted>2022-02-18T19:46:00Z</cp:lastPrinted>
  <dcterms:created xsi:type="dcterms:W3CDTF">2019-01-29T15:24:13Z</dcterms:created>
  <dcterms:modified xsi:type="dcterms:W3CDTF">2025-02-19T18:53:35Z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0x0101005AAA1A85503519418A60D6FF6E522E03</vt:lpwstr>
  </property>
</Properties>
</file>