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hudgov-my.sharepoint.com/personal/elizabeth_c_fernandez_hud_gov/Documents/FSS/FSS PRA/"/>
    </mc:Choice>
  </mc:AlternateContent>
  <xr:revisionPtr revIDLastSave="0" documentId="8_{8F8C0AAA-89F1-4BEA-A339-B97CF842CDAF}" xr6:coauthVersionLast="47" xr6:coauthVersionMax="47" xr10:uidLastSave="{00000000-0000-0000-0000-000000000000}"/>
  <bookViews>
    <workbookView xWindow="-28920" yWindow="-120" windowWidth="29040" windowHeight="15840" tabRatio="601" xr2:uid="{78759FFD-319F-4EAC-8338-62A3BA752DB9}"/>
  </bookViews>
  <sheets>
    <sheet name="MF FSS Reporting Tool" sheetId="1" r:id="rId1"/>
    <sheet name="Reporting Tool Instructions" sheetId="3" r:id="rId2"/>
    <sheet name="Summary" sheetId="2"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O14" i="2" l="1" a="1"/>
  <c r="CO14" i="2" s="1"/>
  <c r="CO13" i="2" a="1"/>
  <c r="CO13" i="2" s="1"/>
  <c r="CO12" i="2" a="1"/>
  <c r="CO12" i="2" s="1"/>
  <c r="CO11" i="2" a="1"/>
  <c r="CO11" i="2" s="1"/>
  <c r="CO10" i="2" a="1"/>
  <c r="CO10" i="2" s="1"/>
  <c r="CO9" i="2" a="1"/>
  <c r="CO9" i="2" s="1"/>
  <c r="CO8" i="2" a="1"/>
  <c r="CO8" i="2" s="1"/>
  <c r="CO7" i="2" a="1"/>
  <c r="CO7" i="2" s="1"/>
  <c r="CO6" i="2" a="1"/>
  <c r="CO6" i="2" s="1"/>
  <c r="CO5" i="2" a="1"/>
  <c r="CO5" i="2" s="1"/>
  <c r="CO4" i="2" a="1"/>
  <c r="CO4" i="2" s="1"/>
  <c r="CO3" i="2" a="1"/>
  <c r="CO3" i="2" s="1"/>
  <c r="CM4" i="2" a="1"/>
  <c r="CM4" i="2" s="1"/>
  <c r="CM3" i="2" a="1"/>
  <c r="CM3" i="2" s="1"/>
  <c r="CK14" i="2" a="1"/>
  <c r="CK14" i="2" s="1"/>
  <c r="CK13" i="2" a="1"/>
  <c r="CK13" i="2" s="1"/>
  <c r="CK12" i="2" a="1"/>
  <c r="CK12" i="2" s="1"/>
  <c r="CK11" i="2" a="1"/>
  <c r="CK11" i="2" s="1"/>
  <c r="CK10" i="2" a="1"/>
  <c r="CK10" i="2" s="1"/>
  <c r="CK9" i="2" a="1"/>
  <c r="CK9" i="2" s="1"/>
  <c r="CK8" i="2" a="1"/>
  <c r="CK8" i="2" s="1"/>
  <c r="CK7" i="2" a="1"/>
  <c r="CK7" i="2" s="1"/>
  <c r="CK6" i="2" a="1"/>
  <c r="CK6" i="2" s="1"/>
  <c r="CK5" i="2" a="1"/>
  <c r="CK5" i="2" s="1"/>
  <c r="CK4" i="2" a="1"/>
  <c r="CK4" i="2" s="1"/>
  <c r="CK3" i="2" a="1"/>
  <c r="CK3" i="2" s="1"/>
  <c r="CI4" i="2" a="1"/>
  <c r="CI4" i="2" s="1"/>
  <c r="CI3" i="2" a="1"/>
  <c r="CI3" i="2" s="1"/>
  <c r="CG14" i="2" a="1"/>
  <c r="CG14" i="2" s="1"/>
  <c r="CG13" i="2" a="1"/>
  <c r="CG13" i="2" s="1"/>
  <c r="CG12" i="2" a="1"/>
  <c r="CG12" i="2" s="1"/>
  <c r="CG11" i="2" a="1"/>
  <c r="CG11" i="2" s="1"/>
  <c r="CG10" i="2" a="1"/>
  <c r="CG10" i="2" s="1"/>
  <c r="CG9" i="2" a="1"/>
  <c r="CG9" i="2" s="1"/>
  <c r="CG8" i="2" a="1"/>
  <c r="CG8" i="2" s="1"/>
  <c r="CG7" i="2" a="1"/>
  <c r="CG7" i="2" s="1"/>
  <c r="CG6" i="2" a="1"/>
  <c r="CG6" i="2" s="1"/>
  <c r="CG5" i="2" a="1"/>
  <c r="CG5" i="2" s="1"/>
  <c r="CG4" i="2" a="1"/>
  <c r="CG4" i="2" s="1"/>
  <c r="CG3" i="2" a="1"/>
  <c r="CG3" i="2" s="1"/>
  <c r="CE4" i="2" a="1"/>
  <c r="CE4" i="2" s="1"/>
  <c r="CE3" i="2" a="1"/>
  <c r="CE3" i="2" s="1"/>
  <c r="CC14" i="2" a="1"/>
  <c r="CC14" i="2" s="1"/>
  <c r="CC13" i="2" a="1"/>
  <c r="CC13" i="2" s="1"/>
  <c r="CC12" i="2" a="1"/>
  <c r="CC12" i="2" s="1"/>
  <c r="CC11" i="2" a="1"/>
  <c r="CC11" i="2" s="1"/>
  <c r="CC10" i="2" a="1"/>
  <c r="CC10" i="2" s="1"/>
  <c r="CC9" i="2" a="1"/>
  <c r="CC9" i="2" s="1"/>
  <c r="CC8" i="2" a="1"/>
  <c r="CC8" i="2" s="1"/>
  <c r="CC7" i="2" a="1"/>
  <c r="CC7" i="2" s="1"/>
  <c r="CC6" i="2" a="1"/>
  <c r="CC6" i="2" s="1"/>
  <c r="CC5" i="2" a="1"/>
  <c r="CC5" i="2" s="1"/>
  <c r="CC4" i="2" a="1"/>
  <c r="CC4" i="2" s="1"/>
  <c r="CC3" i="2" a="1"/>
  <c r="CC3" i="2" s="1"/>
  <c r="CA4" i="2" a="1"/>
  <c r="CA4" i="2" s="1"/>
  <c r="CA3" i="2" a="1"/>
  <c r="CA3" i="2" s="1"/>
  <c r="BY14" i="2" a="1"/>
  <c r="BY14" i="2" s="1"/>
  <c r="BY13" i="2" a="1"/>
  <c r="BY13" i="2" s="1"/>
  <c r="BY12" i="2" a="1"/>
  <c r="BY12" i="2" s="1"/>
  <c r="BY11" i="2" a="1"/>
  <c r="BY11" i="2" s="1"/>
  <c r="BY10" i="2" a="1"/>
  <c r="BY10" i="2" s="1"/>
  <c r="BY9" i="2" a="1"/>
  <c r="BY9" i="2" s="1"/>
  <c r="BY8" i="2" a="1"/>
  <c r="BY8" i="2" s="1"/>
  <c r="BY7" i="2" a="1"/>
  <c r="BY7" i="2" s="1"/>
  <c r="BY6" i="2" a="1"/>
  <c r="BY6" i="2" s="1"/>
  <c r="BY5" i="2" a="1"/>
  <c r="BY5" i="2" s="1"/>
  <c r="BY4" i="2" a="1"/>
  <c r="BY4" i="2" s="1"/>
  <c r="BY3" i="2" a="1"/>
  <c r="BY3" i="2" s="1"/>
  <c r="BW4" i="2" a="1"/>
  <c r="BW4" i="2" s="1"/>
  <c r="BW3" i="2" a="1"/>
  <c r="BW3" i="2" s="1"/>
  <c r="BU14" i="2" a="1"/>
  <c r="BU14" i="2" s="1"/>
  <c r="BU13" i="2" a="1"/>
  <c r="BU13" i="2" s="1"/>
  <c r="BU12" i="2" a="1"/>
  <c r="BU12" i="2" s="1"/>
  <c r="BU11" i="2" a="1"/>
  <c r="BU11" i="2" s="1"/>
  <c r="BU10" i="2" a="1"/>
  <c r="BU10" i="2" s="1"/>
  <c r="BU9" i="2" a="1"/>
  <c r="BU9" i="2" s="1"/>
  <c r="BU8" i="2" a="1"/>
  <c r="BU8" i="2" s="1"/>
  <c r="BU7" i="2" a="1"/>
  <c r="BU7" i="2" s="1"/>
  <c r="BU6" i="2" a="1"/>
  <c r="BU6" i="2" s="1"/>
  <c r="BU5" i="2" a="1"/>
  <c r="BU5" i="2" s="1"/>
  <c r="BU4" i="2" a="1"/>
  <c r="BU4" i="2" s="1"/>
  <c r="BU3" i="2" a="1"/>
  <c r="BU3" i="2" s="1"/>
  <c r="BS4" i="2" a="1"/>
  <c r="BS4" i="2" s="1"/>
  <c r="BS3" i="2" a="1"/>
  <c r="BS3" i="2" s="1"/>
  <c r="BQ14" i="2" a="1"/>
  <c r="BQ14" i="2" s="1"/>
  <c r="BQ13" i="2" a="1"/>
  <c r="BQ13" i="2" s="1"/>
  <c r="BQ12" i="2" a="1"/>
  <c r="BQ12" i="2" s="1"/>
  <c r="BQ11" i="2" a="1"/>
  <c r="BQ11" i="2" s="1"/>
  <c r="BQ10" i="2" a="1"/>
  <c r="BQ10" i="2" s="1"/>
  <c r="BQ9" i="2" a="1"/>
  <c r="BQ9" i="2" s="1"/>
  <c r="BQ8" i="2" a="1"/>
  <c r="BQ8" i="2" s="1"/>
  <c r="BQ7" i="2" a="1"/>
  <c r="BQ7" i="2" s="1"/>
  <c r="BQ6" i="2" a="1"/>
  <c r="BQ6" i="2" s="1"/>
  <c r="BQ5" i="2" a="1"/>
  <c r="BQ5" i="2" s="1"/>
  <c r="BQ4" i="2" a="1"/>
  <c r="BQ4" i="2" s="1"/>
  <c r="BQ3" i="2" a="1"/>
  <c r="BQ3" i="2" s="1"/>
  <c r="BO4" i="2" a="1"/>
  <c r="BO4" i="2" s="1"/>
  <c r="BO3" i="2" a="1"/>
  <c r="BO3" i="2" s="1"/>
  <c r="BM14" i="2" a="1"/>
  <c r="BM14" i="2" s="1"/>
  <c r="BM13" i="2" a="1"/>
  <c r="BM13" i="2" s="1"/>
  <c r="BM12" i="2" a="1"/>
  <c r="BM12" i="2" s="1"/>
  <c r="BM11" i="2" a="1"/>
  <c r="BM11" i="2" s="1"/>
  <c r="BM10" i="2" a="1"/>
  <c r="BM10" i="2" s="1"/>
  <c r="BM9" i="2" a="1"/>
  <c r="BM9" i="2" s="1"/>
  <c r="BM8" i="2" a="1"/>
  <c r="BM8" i="2" s="1"/>
  <c r="BM7" i="2" a="1"/>
  <c r="BM7" i="2" s="1"/>
  <c r="BM6" i="2" a="1"/>
  <c r="BM6" i="2" s="1"/>
  <c r="BM5" i="2" a="1"/>
  <c r="BM5" i="2" s="1"/>
  <c r="BM4" i="2" a="1"/>
  <c r="BM4" i="2" s="1"/>
  <c r="BM3" i="2" a="1"/>
  <c r="BM3" i="2" s="1"/>
  <c r="BK4" i="2" a="1"/>
  <c r="BK4" i="2" s="1"/>
  <c r="BK3" i="2" a="1"/>
  <c r="BK3" i="2" s="1"/>
  <c r="BI14" i="2" a="1"/>
  <c r="BI14" i="2" s="1"/>
  <c r="BI13" i="2" a="1"/>
  <c r="BI13" i="2" s="1"/>
  <c r="BI12" i="2" a="1"/>
  <c r="BI12" i="2" s="1"/>
  <c r="BI11" i="2" a="1"/>
  <c r="BI11" i="2" s="1"/>
  <c r="BI10" i="2" a="1"/>
  <c r="BI10" i="2" s="1"/>
  <c r="BI9" i="2" a="1"/>
  <c r="BI9" i="2" s="1"/>
  <c r="BI8" i="2" a="1"/>
  <c r="BI8" i="2" s="1"/>
  <c r="BI7" i="2" a="1"/>
  <c r="BI7" i="2" s="1"/>
  <c r="BI6" i="2" a="1"/>
  <c r="BI6" i="2" s="1"/>
  <c r="BI5" i="2" a="1"/>
  <c r="BI5" i="2" s="1"/>
  <c r="BI4" i="2" a="1"/>
  <c r="BI4" i="2" s="1"/>
  <c r="BI3" i="2" a="1"/>
  <c r="BI3" i="2" s="1"/>
  <c r="BG4" i="2" a="1"/>
  <c r="BG4" i="2" s="1"/>
  <c r="BG3" i="2" a="1"/>
  <c r="BG3" i="2" s="1"/>
  <c r="BE14" i="2" a="1"/>
  <c r="BE14" i="2" s="1"/>
  <c r="BE13" i="2" a="1"/>
  <c r="BE13" i="2" s="1"/>
  <c r="BE12" i="2" a="1"/>
  <c r="BE12" i="2" s="1"/>
  <c r="BE11" i="2" a="1"/>
  <c r="BE11" i="2" s="1"/>
  <c r="BE10" i="2" a="1"/>
  <c r="BE10" i="2" s="1"/>
  <c r="BE8" i="2" a="1"/>
  <c r="BE8" i="2" s="1"/>
  <c r="BE9" i="2" a="1"/>
  <c r="BE9" i="2" s="1"/>
  <c r="BE7" i="2" a="1"/>
  <c r="BE7" i="2" s="1"/>
  <c r="BE6" i="2" a="1"/>
  <c r="BE6" i="2" s="1"/>
  <c r="BE5" i="2" a="1"/>
  <c r="BE5" i="2" s="1"/>
  <c r="BE4" i="2" a="1"/>
  <c r="BE4" i="2" s="1"/>
  <c r="BE3" i="2" a="1"/>
  <c r="BE3" i="2" s="1"/>
  <c r="BC4" i="2" a="1"/>
  <c r="BC4" i="2" s="1"/>
  <c r="BC3" i="2" a="1"/>
  <c r="BC3" i="2" s="1"/>
  <c r="BA14" i="2" a="1"/>
  <c r="BA14" i="2" s="1"/>
  <c r="BA13" i="2" a="1"/>
  <c r="BA13" i="2" s="1"/>
  <c r="BA12" i="2" a="1"/>
  <c r="BA12" i="2" s="1"/>
  <c r="BA11" i="2" a="1"/>
  <c r="BA11" i="2" s="1"/>
  <c r="BA10" i="2" a="1"/>
  <c r="BA10" i="2" s="1"/>
  <c r="BA9" i="2" a="1"/>
  <c r="BA9" i="2" s="1"/>
  <c r="BA8" i="2" a="1"/>
  <c r="BA8" i="2" s="1"/>
  <c r="BA7" i="2" a="1"/>
  <c r="BA7" i="2" s="1"/>
  <c r="BA6" i="2" a="1"/>
  <c r="BA6" i="2" s="1"/>
  <c r="BA5" i="2" a="1"/>
  <c r="BA5" i="2" s="1"/>
  <c r="BA4" i="2" a="1"/>
  <c r="BA4" i="2" s="1"/>
  <c r="BA3" i="2" a="1"/>
  <c r="BA3" i="2" s="1"/>
  <c r="AY4" i="2" a="1"/>
  <c r="AY4" i="2" s="1"/>
  <c r="AY3" i="2" a="1"/>
  <c r="AY3" i="2" s="1"/>
  <c r="AW14" i="2" a="1"/>
  <c r="AW14" i="2" s="1"/>
  <c r="AW13" i="2" a="1"/>
  <c r="AW13" i="2" s="1"/>
  <c r="AW12" i="2" a="1"/>
  <c r="AW12" i="2" s="1"/>
  <c r="AW11" i="2" a="1"/>
  <c r="AW11" i="2" s="1"/>
  <c r="AW10" i="2" a="1"/>
  <c r="AW10" i="2" s="1"/>
  <c r="AW9" i="2" a="1"/>
  <c r="AW9" i="2" s="1"/>
  <c r="AW8" i="2" a="1"/>
  <c r="AW8" i="2" s="1"/>
  <c r="AW7" i="2" a="1"/>
  <c r="AW7" i="2" s="1"/>
  <c r="AW6" i="2" a="1"/>
  <c r="AW6" i="2" s="1"/>
  <c r="AW5" i="2" a="1"/>
  <c r="AW5" i="2" s="1"/>
  <c r="AW4" i="2" a="1"/>
  <c r="AW4" i="2" s="1"/>
  <c r="AW3" i="2" a="1"/>
  <c r="AW3" i="2" s="1"/>
  <c r="AU4" i="2" a="1"/>
  <c r="AU4" i="2" s="1"/>
  <c r="AU3" i="2" a="1"/>
  <c r="AU3" i="2" s="1"/>
  <c r="AS14" i="2" a="1"/>
  <c r="AS14" i="2" s="1"/>
  <c r="AS13" i="2" a="1"/>
  <c r="AS13" i="2" s="1"/>
  <c r="AS12" i="2" a="1"/>
  <c r="AS12" i="2" s="1"/>
  <c r="AS11" i="2" a="1"/>
  <c r="AS11" i="2" s="1"/>
  <c r="AS10" i="2" a="1"/>
  <c r="AS10" i="2" s="1"/>
  <c r="AS9" i="2" a="1"/>
  <c r="AS9" i="2" s="1"/>
  <c r="AS8" i="2" a="1"/>
  <c r="AS8" i="2" s="1"/>
  <c r="AS7" i="2" a="1"/>
  <c r="AS7" i="2" s="1"/>
  <c r="AS6" i="2" a="1"/>
  <c r="AS6" i="2" s="1"/>
  <c r="AS5" i="2" a="1"/>
  <c r="AS5" i="2" s="1"/>
  <c r="AS4" i="2" a="1"/>
  <c r="AS4" i="2" s="1"/>
  <c r="AS3" i="2" a="1"/>
  <c r="AS3" i="2" s="1"/>
  <c r="AQ4" i="2" a="1"/>
  <c r="AQ4" i="2" s="1"/>
  <c r="AQ3" i="2" a="1"/>
  <c r="AQ3" i="2" s="1"/>
  <c r="AO3" i="2"/>
  <c r="AN3" i="2"/>
  <c r="AM8" i="2" a="1"/>
  <c r="AM8" i="2" s="1"/>
  <c r="AM7" i="2" a="1"/>
  <c r="AM7" i="2" s="1"/>
  <c r="AM6" i="2" a="1"/>
  <c r="AM6" i="2" s="1"/>
  <c r="AM5" i="2" a="1"/>
  <c r="AM5" i="2" s="1"/>
  <c r="AM4" i="2" a="1"/>
  <c r="AM4" i="2" s="1"/>
  <c r="AM3" i="2" a="1"/>
  <c r="AM3" i="2" s="1"/>
  <c r="AK3" i="2" a="1"/>
  <c r="AK3" i="2" s="1"/>
  <c r="AJ4" i="2" a="1"/>
  <c r="AJ4" i="2" s="1"/>
  <c r="AJ3" i="2" a="1"/>
  <c r="AJ3" i="2" s="1"/>
  <c r="AG3" i="2"/>
  <c r="AH3" i="2" a="1"/>
  <c r="AH3" i="2" s="1"/>
  <c r="AF4" i="2" a="1"/>
  <c r="AF4" i="2" s="1"/>
  <c r="AF3" i="2" a="1"/>
  <c r="AF3" i="2" s="1"/>
  <c r="AD4" i="2" a="1"/>
  <c r="AD4" i="2" s="1"/>
  <c r="AD3" i="2" a="1"/>
  <c r="AD3" i="2" s="1"/>
  <c r="AB4" i="2" a="1"/>
  <c r="AB4" i="2" s="1"/>
  <c r="AB3" i="2" a="1"/>
  <c r="AB3" i="2" s="1"/>
  <c r="Z4" i="2" a="1"/>
  <c r="Z4" i="2" s="1"/>
  <c r="Z3" i="2" a="1"/>
  <c r="Z3" i="2" s="1"/>
  <c r="X4" i="2" a="1"/>
  <c r="X4" i="2" s="1"/>
  <c r="X3" i="2" a="1"/>
  <c r="X3" i="2" s="1"/>
  <c r="V4" i="2" a="1"/>
  <c r="V4" i="2" s="1"/>
  <c r="V3" i="2" a="1"/>
  <c r="V3" i="2" s="1"/>
  <c r="T4" i="2" a="1"/>
  <c r="T4" i="2" s="1"/>
  <c r="T3" i="2" a="1"/>
  <c r="T3" i="2" s="1"/>
  <c r="R4" i="2" a="1"/>
  <c r="R4" i="2" s="1"/>
  <c r="R3" i="2" a="1"/>
  <c r="R3" i="2" s="1"/>
  <c r="P5" i="2" a="1"/>
  <c r="P5" i="2" s="1"/>
  <c r="P4" i="2" a="1"/>
  <c r="P4" i="2" s="1"/>
  <c r="P3" i="2" a="1"/>
  <c r="P3" i="2" s="1"/>
  <c r="N5" i="2" a="1"/>
  <c r="N5" i="2" s="1"/>
  <c r="N4" i="2" a="1"/>
  <c r="N4" i="2" s="1"/>
  <c r="N3" i="2" a="1"/>
  <c r="N3" i="2" s="1"/>
  <c r="L3" i="2"/>
  <c r="K12" i="2" a="1"/>
  <c r="K12" i="2" s="1"/>
  <c r="K11" i="2" a="1"/>
  <c r="K11" i="2" s="1"/>
  <c r="K10" i="2" a="1"/>
  <c r="K10" i="2" s="1"/>
  <c r="K9" i="2" a="1"/>
  <c r="K9" i="2" s="1"/>
  <c r="K8" i="2" a="1"/>
  <c r="K8" i="2" s="1"/>
  <c r="K7" i="2" a="1"/>
  <c r="K7" i="2" s="1"/>
  <c r="K6" i="2" a="1"/>
  <c r="K6" i="2" s="1"/>
  <c r="K5" i="2" a="1"/>
  <c r="K5" i="2" s="1"/>
  <c r="K4" i="2" a="1"/>
  <c r="K4" i="2" s="1"/>
  <c r="K3" i="2" a="1"/>
  <c r="K3" i="2" s="1"/>
  <c r="I12" i="2" a="1"/>
  <c r="I12" i="2" s="1"/>
  <c r="I11" i="2" a="1"/>
  <c r="I11" i="2" s="1"/>
  <c r="I10" i="2" a="1"/>
  <c r="I10" i="2" s="1"/>
  <c r="I9" i="2" a="1"/>
  <c r="I9" i="2" s="1"/>
  <c r="I8" i="2" a="1"/>
  <c r="I8" i="2" s="1"/>
  <c r="I7" i="2" a="1"/>
  <c r="I7" i="2" s="1"/>
  <c r="I4" i="2" a="1"/>
  <c r="I4" i="2" s="1"/>
  <c r="I6" i="2" a="1"/>
  <c r="I6" i="2" s="1"/>
  <c r="I5" i="2" a="1"/>
  <c r="I5" i="2" s="1"/>
  <c r="I3" i="2" a="1"/>
  <c r="I3" i="2" s="1"/>
  <c r="E3" i="2" a="1"/>
  <c r="E3" i="2" s="1"/>
  <c r="E4" i="2" a="1"/>
  <c r="E4" i="2" s="1"/>
  <c r="C4" i="2" a="1"/>
  <c r="C4" i="2" s="1"/>
  <c r="C3" i="2" a="1"/>
  <c r="C3" i="2" s="1"/>
  <c r="A3" i="2" l="1"/>
  <c r="F3" i="2" s="1"/>
  <c r="G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<sst xmlns="http://schemas.openxmlformats.org/spreadsheetml/2006/main" count="494" uniqueCount="217">
  <si>
    <t xml:space="preserve">HAP Contract # </t>
  </si>
  <si>
    <t>Project Name</t>
  </si>
  <si>
    <t>Unit Number</t>
  </si>
  <si>
    <t>Head of Household (HOH) Last Name</t>
  </si>
  <si>
    <t>HOH First Name</t>
  </si>
  <si>
    <t>Education</t>
  </si>
  <si>
    <t>Employment</t>
  </si>
  <si>
    <t>Employment Benefits Rec'd</t>
  </si>
  <si>
    <t>Assistance Received by Family</t>
  </si>
  <si>
    <t>Escrow Total</t>
  </si>
  <si>
    <t>CoP Outcome</t>
  </si>
  <si>
    <t>Family Services Needs (met during participation)</t>
  </si>
  <si>
    <t>CoP count</t>
  </si>
  <si>
    <t>Active CoP</t>
  </si>
  <si>
    <t># of  ITSP</t>
  </si>
  <si>
    <t>Health</t>
  </si>
  <si>
    <t>Retirement</t>
  </si>
  <si>
    <t>Other</t>
  </si>
  <si>
    <t>TANF</t>
  </si>
  <si>
    <t>General Assistance</t>
  </si>
  <si>
    <t>Medicaid/Children's Health Insurance Program</t>
  </si>
  <si>
    <t>Earned Income Tax Credit</t>
  </si>
  <si>
    <t>Escrow Account Total</t>
  </si>
  <si>
    <t>CoP Completed</t>
  </si>
  <si>
    <t>CoP Terminated</t>
  </si>
  <si>
    <t>Primary Reason for Exit (CoP termination)</t>
  </si>
  <si>
    <t># of Escrow accounts Remitted to HUD (Result of termination)</t>
  </si>
  <si>
    <t>Escrow Amount Remitted to HUD</t>
  </si>
  <si>
    <t>Education / Training</t>
  </si>
  <si>
    <t>Education / Training - Service Provider</t>
  </si>
  <si>
    <t>High School / GED</t>
  </si>
  <si>
    <t>High School / GED - Service Provider</t>
  </si>
  <si>
    <t>Vocational / Job Training</t>
  </si>
  <si>
    <t>Vocational / Job Training - Service Provider</t>
  </si>
  <si>
    <t>Job Search / Job Placement</t>
  </si>
  <si>
    <t>Job Search / Job Placement - Service Provider</t>
  </si>
  <si>
    <t>Job Retention</t>
  </si>
  <si>
    <t>Job Retention - Service Provider</t>
  </si>
  <si>
    <t>Transportation</t>
  </si>
  <si>
    <t>Transportation - Service Provider</t>
  </si>
  <si>
    <t>Health Services</t>
  </si>
  <si>
    <t>Health Services - Service Provider</t>
  </si>
  <si>
    <t>Alcohol / Drug Abuse Prevention Services</t>
  </si>
  <si>
    <t>Alcohol / Drug Abuse Prevention Services - Service Provider</t>
  </si>
  <si>
    <t>Mentoring</t>
  </si>
  <si>
    <t>Mentoring - Service Provider</t>
  </si>
  <si>
    <t>Homeownership Counseling</t>
  </si>
  <si>
    <t>Homeownership Counseling - Service Provider</t>
  </si>
  <si>
    <t>Individual Development Account (IDA)</t>
  </si>
  <si>
    <t>Individual Development Account (IDA) - Service Provider</t>
  </si>
  <si>
    <t>Child Care</t>
  </si>
  <si>
    <t>Child Care - Service Provider</t>
  </si>
  <si>
    <t>Elementary</t>
  </si>
  <si>
    <t>Part-time</t>
  </si>
  <si>
    <t>Left voluntarily</t>
  </si>
  <si>
    <t>PHA</t>
  </si>
  <si>
    <t>Middle School</t>
  </si>
  <si>
    <t>Not employed</t>
  </si>
  <si>
    <t>Portability move-out</t>
  </si>
  <si>
    <t>TANF agency</t>
  </si>
  <si>
    <t>Some High School</t>
  </si>
  <si>
    <t>Full-time (32 hours per week or more)</t>
  </si>
  <si>
    <t>Contract expired but family did not fulfill obligations</t>
  </si>
  <si>
    <t>DOL grantee</t>
  </si>
  <si>
    <t>High School Graduate / GED</t>
  </si>
  <si>
    <t>Asked to leave program</t>
  </si>
  <si>
    <t>Voluntary organization</t>
  </si>
  <si>
    <t>Vocational / Trade School Diploma</t>
  </si>
  <si>
    <t>Left because essential service was unavailable</t>
  </si>
  <si>
    <t>For profit entity</t>
  </si>
  <si>
    <t>Some College</t>
  </si>
  <si>
    <t>Nonprofit agency</t>
  </si>
  <si>
    <t>Associate Degree</t>
  </si>
  <si>
    <t>Employer</t>
  </si>
  <si>
    <t>Community College</t>
  </si>
  <si>
    <t>Master's Degree</t>
  </si>
  <si>
    <t>The following instructions will assist in correctly inputting data to the MF FSS Reporting Tool.</t>
  </si>
  <si>
    <t>HAP Contract #</t>
  </si>
  <si>
    <t>Input the property's Housing Assistance Payment (HAP) contract number.</t>
  </si>
  <si>
    <t>Input the project name.</t>
  </si>
  <si>
    <t>Input the FSS participant's unit number.</t>
  </si>
  <si>
    <t>Select particpant's education level at Contract of Participation (CoP) start date from the dropdown list.</t>
  </si>
  <si>
    <t>Select participant's employment status at CoP start date from the dopdown list.</t>
  </si>
  <si>
    <t>Select participant's current employment status from the dropdown list.</t>
  </si>
  <si>
    <t>Date Current Employment Began</t>
  </si>
  <si>
    <t>Enter the date the participant's current employment began.</t>
  </si>
  <si>
    <t xml:space="preserve">Benefits in Current Employment </t>
  </si>
  <si>
    <t>Select "Yes" or "No" from dropdown list for each category:  Health, Retirement Account, Other</t>
  </si>
  <si>
    <t>Assistance Received by the Family</t>
  </si>
  <si>
    <t>Select "Yes" or "No" from dropdown list for each category:  TANF Income Assistance, General Assistance, SNAP/WIC (Food Stamps), Medical/Children's Health Insurance Program, Earned Income Tax Credit</t>
  </si>
  <si>
    <t>Initial Start Date of CoP</t>
  </si>
  <si>
    <t>Enter the initial effective start date of the CoP.</t>
  </si>
  <si>
    <t>Initial End Date of CoP</t>
  </si>
  <si>
    <t>Enter the initial end date of othe signed CoP.</t>
  </si>
  <si>
    <t>CoP Date Extended to...</t>
  </si>
  <si>
    <t>Enter the date to which the CoP was extended (if applicable).</t>
  </si>
  <si>
    <t>Number of Family Members with Individual Training Services Plan</t>
  </si>
  <si>
    <t>Enter the number of familly members with ITSP.</t>
  </si>
  <si>
    <t>Family Services Needs:</t>
  </si>
  <si>
    <t>For each of the listed services needs select "Yes" or "No" for "Need Met During Participation in Program" ...for "Service Provider" select from dropdown list.</t>
  </si>
  <si>
    <t>"                        "</t>
  </si>
  <si>
    <t>Post Secondary</t>
  </si>
  <si>
    <t>Indiviual Development Account (IDA)</t>
  </si>
  <si>
    <t>Did Family Complete CoP?</t>
  </si>
  <si>
    <t>Select "Yes" or "No" from dropdown list.</t>
  </si>
  <si>
    <t>CoP Completion Date</t>
  </si>
  <si>
    <t>Enter the date the participant family graduated FSS; i.e., completed the CoP.</t>
  </si>
  <si>
    <t>Head of Household Education Level at CoP End Date</t>
  </si>
  <si>
    <t>Select particpant's education level at CoP end date from the dropdown list.</t>
  </si>
  <si>
    <t>Date CoP Terminated</t>
  </si>
  <si>
    <t>Enter the date the CoP was terminated (if applicable).</t>
  </si>
  <si>
    <t>Primary Reason for Exit</t>
  </si>
  <si>
    <t>Select primary reason for exit from dropdown list.</t>
  </si>
  <si>
    <t>In the event of termination, enter the total amount of FSS escrow remitted to HUD.</t>
  </si>
  <si>
    <t>Did the participant graduate MF FSS?  i.e., complete the requirements of the CoP.  Yes or No.</t>
  </si>
  <si>
    <t>Voucher Month/Year Escrow Remitted to HUD</t>
  </si>
  <si>
    <t>Enter the Month / Year of voucher on which escrow of terminated participants was remitted to HUD.</t>
  </si>
  <si>
    <t>Enter the current total amount of FSS participant's escrow account.</t>
  </si>
  <si>
    <t>Escrow Accrued September (October, November...etc.)</t>
  </si>
  <si>
    <t xml:space="preserve">Input amount of escrow credit accrued in the subject month, as calculated by HUD Form-9831C, Attachment C: FSS Escrow Account Credit Worksheet.  Note:  Under "Voucher Month:", from the dropdown list, select the month in which the "Escrow Accrued..." was vouchered.  </t>
  </si>
  <si>
    <t>Comments</t>
  </si>
  <si>
    <t>Enter any comments regarding voucher descrepancies and/or adjustments.</t>
  </si>
  <si>
    <t>Summary worksheet</t>
  </si>
  <si>
    <t>The Summary worksheet populates itself with summary data from  the Reporting Tool, about the respective FSS program .  Account Executives will input the data from the Summary worksheet into the MF FSS Sharepoint site.</t>
  </si>
  <si>
    <t>Public reporting burden for this collection of information is estimated to average 1.0 hours per response, including the time for reviewing instructions, searching existing data sources, gathering and maintaining the data needed, and completing and reviewing the collection of information. HUD may not conduct or sponsor, and a person is not required to respond to, a collection of information unless it displays a currently valid OMB control number. </t>
  </si>
  <si>
    <t>The information collected on this form is considered sensitive and is protected by the Privacy Act. The Privacy Act requires that these records be maintained with appropriate administrative, technical, and physical safeguards to ensure their security and confidentiality. In addition, these records should be protected against any anticipated threats to their security or integrity which could result in substantial harm, embarrassment, inconvenience, or unfairness to any individual on whom the information is maintained. </t>
  </si>
  <si>
    <t>Head of Household (HOH) Education Level at CoP Start Date</t>
  </si>
  <si>
    <t>Employment Status of HOH at CoP Start Date</t>
  </si>
  <si>
    <t>Current Employment Status of HOH</t>
  </si>
  <si>
    <t xml:space="preserve">MF FSS Reporting Tool </t>
  </si>
  <si>
    <t>Instructions</t>
  </si>
  <si>
    <t>Yes</t>
  </si>
  <si>
    <t>No</t>
  </si>
  <si>
    <t xml:space="preserve">Health </t>
  </si>
  <si>
    <t>Retirement Account</t>
  </si>
  <si>
    <t>TANF Income Assistance</t>
  </si>
  <si>
    <t>SNAP/WIC/Other Food Assistance</t>
  </si>
  <si>
    <t>Education/Training</t>
  </si>
  <si>
    <r>
      <t xml:space="preserve">HOH Education Level at CoP Start Date </t>
    </r>
    <r>
      <rPr>
        <sz val="11"/>
        <color theme="1"/>
        <rFont val="Calibri"/>
        <family val="2"/>
        <scheme val="minor"/>
      </rPr>
      <t>(Select from dropdown list)</t>
    </r>
  </si>
  <si>
    <r>
      <t xml:space="preserve">Employment Status of HOH at CoP Start Date </t>
    </r>
    <r>
      <rPr>
        <sz val="11"/>
        <color theme="1"/>
        <rFont val="Calibri"/>
        <family val="2"/>
        <scheme val="minor"/>
      </rPr>
      <t>(Select from dropdown list)</t>
    </r>
  </si>
  <si>
    <r>
      <t xml:space="preserve">Current Employment Status of HOH </t>
    </r>
    <r>
      <rPr>
        <sz val="11"/>
        <color theme="1"/>
        <rFont val="Calibri"/>
        <family val="2"/>
        <scheme val="minor"/>
      </rPr>
      <t>(Select from dropdown list)</t>
    </r>
  </si>
  <si>
    <r>
      <t xml:space="preserve">CoP Date Extended to… </t>
    </r>
    <r>
      <rPr>
        <sz val="11"/>
        <color theme="1"/>
        <rFont val="Calibri"/>
        <family val="2"/>
        <scheme val="minor"/>
      </rPr>
      <t>(if applicable)</t>
    </r>
  </si>
  <si>
    <r>
      <t xml:space="preserve">Need Met During Participation in Program </t>
    </r>
    <r>
      <rPr>
        <sz val="11"/>
        <color theme="1"/>
        <rFont val="Calibri"/>
        <family val="2"/>
        <scheme val="minor"/>
      </rPr>
      <t>(Yes/No)</t>
    </r>
  </si>
  <si>
    <r>
      <t xml:space="preserve">Service Provider </t>
    </r>
    <r>
      <rPr>
        <sz val="11"/>
        <color theme="1"/>
        <rFont val="Calibri"/>
        <family val="2"/>
        <scheme val="minor"/>
      </rPr>
      <t>(Select from dropdown list)</t>
    </r>
  </si>
  <si>
    <t>High School/ GED</t>
  </si>
  <si>
    <t>Vocational/ Job Training</t>
  </si>
  <si>
    <t>Job Search/ Job Placement</t>
  </si>
  <si>
    <t>Alcohol/Drug Abuse Prevention Services</t>
  </si>
  <si>
    <t>FSS Client Outcomes</t>
  </si>
  <si>
    <r>
      <t xml:space="preserve">Did Family Complete CoP? </t>
    </r>
    <r>
      <rPr>
        <sz val="11"/>
        <color theme="1"/>
        <rFont val="Calibri"/>
        <family val="2"/>
        <scheme val="minor"/>
      </rPr>
      <t>(Yes/No)</t>
    </r>
  </si>
  <si>
    <r>
      <t xml:space="preserve">Did Family Move to Homeownership? </t>
    </r>
    <r>
      <rPr>
        <sz val="11"/>
        <color theme="1"/>
        <rFont val="Calibri"/>
        <family val="2"/>
        <scheme val="minor"/>
      </rPr>
      <t>(Yes/No)</t>
    </r>
  </si>
  <si>
    <r>
      <t xml:space="preserve">HOH Education Level at CoP End Date </t>
    </r>
    <r>
      <rPr>
        <sz val="11"/>
        <color theme="1"/>
        <rFont val="Calibri"/>
        <family val="2"/>
        <scheme val="minor"/>
      </rPr>
      <t>(Select from dropdown list)</t>
    </r>
  </si>
  <si>
    <t>Terminated CoP</t>
  </si>
  <si>
    <r>
      <t xml:space="preserve">CoP Terminated </t>
    </r>
    <r>
      <rPr>
        <sz val="11"/>
        <color theme="1"/>
        <rFont val="Calibri"/>
        <family val="2"/>
        <scheme val="minor"/>
      </rPr>
      <t>(Yes/No)</t>
    </r>
  </si>
  <si>
    <r>
      <t xml:space="preserve">Primary Reason for Exit </t>
    </r>
    <r>
      <rPr>
        <sz val="11"/>
        <color theme="1"/>
        <rFont val="Calibri"/>
        <family val="2"/>
        <scheme val="minor"/>
      </rPr>
      <t>(Select from dropdown list)</t>
    </r>
  </si>
  <si>
    <t>Escrow Total Remitted to HUD</t>
  </si>
  <si>
    <t>Escrow Total Distributed to Participant</t>
  </si>
  <si>
    <t>Voucher Month/Year Escrow Distributed to Participant</t>
  </si>
  <si>
    <t xml:space="preserve">In the event of FSS graduation, enter the total amount of FSS escrow distributed to the participant. </t>
  </si>
  <si>
    <t xml:space="preserve">Enter the Month / Year of distribution of escrow to graduated participants. </t>
  </si>
  <si>
    <t>Head of Household (HOH) Education Level - Start of CoP</t>
  </si>
  <si>
    <t>HOH Education Level - CoP End Date</t>
  </si>
  <si>
    <t>HOH Employed</t>
  </si>
  <si>
    <t>HOH Employment Status - Start of CoP</t>
  </si>
  <si>
    <t>HOH Employment Status - Current</t>
  </si>
  <si>
    <t>Medicaid/CHIP</t>
  </si>
  <si>
    <t>Food Assistance</t>
  </si>
  <si>
    <r>
      <t xml:space="preserve">Need Met During Participation in Program </t>
    </r>
    <r>
      <rPr>
        <sz val="11"/>
        <color theme="1"/>
        <rFont val="Calibri"/>
        <family val="2"/>
        <scheme val="minor"/>
      </rPr>
      <t>(Select Yes/No from dropdown list)</t>
    </r>
  </si>
  <si>
    <t>Completed CoP</t>
  </si>
  <si>
    <t xml:space="preserve">Yes </t>
  </si>
  <si>
    <t>Bachelor's Degree</t>
  </si>
  <si>
    <t>Family moved to Homeownership</t>
  </si>
  <si>
    <t>Termination with FSS escrow disbursement</t>
  </si>
  <si>
    <t>4-year College/University</t>
  </si>
  <si>
    <t>Governmental entity</t>
  </si>
  <si>
    <t>School District</t>
  </si>
  <si>
    <t>Healthcare Provider</t>
  </si>
  <si>
    <t xml:space="preserve">Voucher Month/Year Escrow Remitted to HUD </t>
  </si>
  <si>
    <r>
      <t xml:space="preserve">Graduated from FSS </t>
    </r>
    <r>
      <rPr>
        <sz val="11"/>
        <color theme="1"/>
        <rFont val="Calibri"/>
        <family val="2"/>
        <scheme val="minor"/>
      </rPr>
      <t>(Yes/No)</t>
    </r>
  </si>
  <si>
    <t>January</t>
  </si>
  <si>
    <t>February</t>
  </si>
  <si>
    <t>Graduated from FSS</t>
  </si>
  <si>
    <t>Did Family Move to Homeownership?</t>
  </si>
  <si>
    <t>High School/GED</t>
  </si>
  <si>
    <t>Post Secondary Education</t>
  </si>
  <si>
    <t>Professional / Doctoral Degree</t>
  </si>
  <si>
    <t>Post Secondary Education Service Provider</t>
  </si>
  <si>
    <t>FSS Participant</t>
  </si>
  <si>
    <t>Contract of Particiption (CoP)</t>
  </si>
  <si>
    <t>The data in this spreadsheet automatically populates based on the data entered in the Reporting Tool tab.</t>
  </si>
  <si>
    <t>Number of Family Members with Individual Training and Services Plans (ITSPs)</t>
  </si>
  <si>
    <t xml:space="preserve">Each Housing Agency (PHA/owner) must implement the FSS Program in compliance with 24 CFR 984 and 24 CFR 877. Response to this collection of information is mandatory by law (Section 23 (c) &amp; (g) of the U.S. Housing Act of 1937, as added by Section 554 of the Cranston-Gonzalez National Affordable Housing Act (PL 101-625) and Section 306 of the Economic Growth, Regulatory Relief, and Consumer Protection Act (P.L. 115-174) for participation in the FSS program. HUD will use this information to determine the status of the project and program compliance. </t>
  </si>
  <si>
    <t>(Select "Yes" or "No" from dropdown list)</t>
  </si>
  <si>
    <t xml:space="preserve">Assistance Received by the Family </t>
  </si>
  <si>
    <t>March</t>
  </si>
  <si>
    <t>April</t>
  </si>
  <si>
    <t>May</t>
  </si>
  <si>
    <t>June</t>
  </si>
  <si>
    <t>July</t>
  </si>
  <si>
    <t>August</t>
  </si>
  <si>
    <t>September</t>
  </si>
  <si>
    <t>October</t>
  </si>
  <si>
    <t>November</t>
  </si>
  <si>
    <t>December</t>
  </si>
  <si>
    <r>
      <t xml:space="preserve">Escrow Accrued October </t>
    </r>
    <r>
      <rPr>
        <sz val="11"/>
        <color theme="1"/>
        <rFont val="Calibri"/>
        <family val="2"/>
        <scheme val="minor"/>
      </rPr>
      <t>(select voucher month from dropdown list)</t>
    </r>
  </si>
  <si>
    <r>
      <t xml:space="preserve">Escrow Accrued November </t>
    </r>
    <r>
      <rPr>
        <sz val="11"/>
        <color theme="1"/>
        <rFont val="Calibri"/>
        <family val="2"/>
        <scheme val="minor"/>
      </rPr>
      <t>(select voucher month from dropdown list)</t>
    </r>
  </si>
  <si>
    <r>
      <t xml:space="preserve">Escrow Accrued December </t>
    </r>
    <r>
      <rPr>
        <sz val="11"/>
        <color theme="1"/>
        <rFont val="Calibri"/>
        <family val="2"/>
        <scheme val="minor"/>
      </rPr>
      <t>(select voucher month from dropdown list)</t>
    </r>
  </si>
  <si>
    <r>
      <t xml:space="preserve">Escrow Accrued January </t>
    </r>
    <r>
      <rPr>
        <sz val="11"/>
        <color theme="1"/>
        <rFont val="Calibri"/>
        <family val="2"/>
        <scheme val="minor"/>
      </rPr>
      <t>(select voucher month from dropdown list)</t>
    </r>
  </si>
  <si>
    <r>
      <t xml:space="preserve">Escrow Accrued February </t>
    </r>
    <r>
      <rPr>
        <sz val="11"/>
        <color theme="1"/>
        <rFont val="Calibri"/>
        <family val="2"/>
        <scheme val="minor"/>
      </rPr>
      <t>(select voucher month from dropdown list)</t>
    </r>
  </si>
  <si>
    <r>
      <t xml:space="preserve">Escrow Accrued March </t>
    </r>
    <r>
      <rPr>
        <sz val="11"/>
        <color theme="1"/>
        <rFont val="Calibri"/>
        <family val="2"/>
        <scheme val="minor"/>
      </rPr>
      <t>(select voucher month from dropdown list)</t>
    </r>
  </si>
  <si>
    <r>
      <t xml:space="preserve">Escrow Accrued April </t>
    </r>
    <r>
      <rPr>
        <sz val="11"/>
        <color theme="1"/>
        <rFont val="Calibri"/>
        <family val="2"/>
        <scheme val="minor"/>
      </rPr>
      <t>(select voucher month from dropdown list)</t>
    </r>
  </si>
  <si>
    <r>
      <t xml:space="preserve">Escrow Accrued May </t>
    </r>
    <r>
      <rPr>
        <sz val="11"/>
        <color theme="1"/>
        <rFont val="Calibri"/>
        <family val="2"/>
        <scheme val="minor"/>
      </rPr>
      <t>(select voucher month from dropdown list)</t>
    </r>
  </si>
  <si>
    <r>
      <t xml:space="preserve">Escrow Accrued June </t>
    </r>
    <r>
      <rPr>
        <sz val="11"/>
        <color theme="1"/>
        <rFont val="Calibri"/>
        <family val="2"/>
        <scheme val="minor"/>
      </rPr>
      <t>(select voucher month from dropdown list)</t>
    </r>
  </si>
  <si>
    <r>
      <t xml:space="preserve">Escrow Accrued July </t>
    </r>
    <r>
      <rPr>
        <sz val="11"/>
        <color theme="1"/>
        <rFont val="Calibri"/>
        <family val="2"/>
        <scheme val="minor"/>
      </rPr>
      <t>(select voucher month from dropdown list)</t>
    </r>
  </si>
  <si>
    <r>
      <t xml:space="preserve">Escrow Accrued August </t>
    </r>
    <r>
      <rPr>
        <sz val="11"/>
        <color theme="1"/>
        <rFont val="Calibri"/>
        <family val="2"/>
        <scheme val="minor"/>
      </rPr>
      <t>(select voucher month from dropdown list)</t>
    </r>
  </si>
  <si>
    <r>
      <t xml:space="preserve">Escrow Accrued September </t>
    </r>
    <r>
      <rPr>
        <sz val="11"/>
        <color theme="1"/>
        <rFont val="Calibri"/>
        <family val="2"/>
        <scheme val="minor"/>
      </rPr>
      <t>(select voucher month from dropdown list)</t>
    </r>
  </si>
  <si>
    <t xml:space="preserve">Form HUD-52652 - OMB Approval No. 2577-0178  Exp. 04/30/2025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</si>
</sst>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quot;$&quot;#,##0"/>
    <numFmt numFmtId="166" formatCode="[$-409]mmm\-yy;@"/>
  </numFmts>
  <fonts count="10" x14ac:knownFonts="1">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14"/>
      <color theme="1"/>
      <name val="Amasis MT Pro Medium"/>
      <family val="1"/>
    </font>
    <font>
      <b/>
      <sz val="12"/>
      <color theme="1"/>
      <name val="Amasis MT Pro Medium"/>
      <family val="1"/>
    </font>
    <font>
      <b/>
      <sz val="11"/>
      <color theme="1"/>
      <name val="Amasis MT Pro Medium"/>
      <family val="1"/>
    </font>
    <font>
      <sz val="11"/>
      <color theme="1"/>
      <name val="Amasis MT Pro"/>
      <family val="1"/>
    </font>
    <font>
      <b/>
      <sz val="11"/>
      <color theme="1"/>
      <name val="Amasis MT Pro"/>
      <family val="1"/>
    </font>
    <font>
      <b/>
      <sz val="16"/>
      <color theme="1"/>
      <name val="Calibri"/>
      <family val="2"/>
      <scheme val="minor"/>
    </font>
  </fonts>
  <fills count="7">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69">
    <xf numFmtId="0" fontId="0" fillId="0" borderId="0" xfId="0"/>
    <xf numFmtId="0" fontId="0" fillId="0" borderId="0" xfId="0" applyAlignment="1">
      <alignment wrapText="1"/>
    </xf>
    <xf numFmtId="0" fontId="1" fillId="0" borderId="0" xfId="0" applyFont="1" applyAlignment="1">
      <alignment vertical="center" wrapText="1"/>
    </xf>
    <xf numFmtId="0" fontId="6" fillId="3" borderId="0" xfId="0" applyFont="1" applyFill="1" applyAlignment="1">
      <alignment vertical="center" wrapText="1"/>
    </xf>
    <xf numFmtId="0" fontId="7" fillId="3" borderId="0" xfId="0" applyFont="1" applyFill="1" applyAlignment="1">
      <alignment wrapText="1"/>
    </xf>
    <xf numFmtId="0" fontId="4" fillId="3" borderId="0" xfId="0" applyFont="1" applyFill="1" applyAlignment="1">
      <alignment vertical="center" wrapText="1"/>
    </xf>
    <xf numFmtId="0" fontId="0" fillId="3" borderId="0" xfId="0" applyFill="1" applyAlignment="1">
      <alignment wrapText="1"/>
    </xf>
    <xf numFmtId="0" fontId="5" fillId="3" borderId="0" xfId="0" applyFont="1" applyFill="1" applyAlignment="1">
      <alignment vertical="center" wrapText="1"/>
    </xf>
    <xf numFmtId="0" fontId="4" fillId="3" borderId="0" xfId="0" applyFont="1" applyFill="1" applyAlignment="1">
      <alignment horizontal="right" vertical="center" wrapText="1"/>
    </xf>
    <xf numFmtId="0" fontId="6" fillId="2" borderId="0" xfId="0" applyFont="1" applyFill="1" applyAlignment="1">
      <alignment vertical="center" wrapText="1"/>
    </xf>
    <xf numFmtId="0" fontId="7" fillId="2" borderId="0" xfId="0" applyFont="1" applyFill="1" applyAlignment="1">
      <alignment wrapText="1"/>
    </xf>
    <xf numFmtId="0" fontId="6" fillId="0" borderId="0" xfId="0" applyFont="1" applyAlignment="1">
      <alignment vertical="center" wrapText="1"/>
    </xf>
    <xf numFmtId="0" fontId="7" fillId="0" borderId="0" xfId="0" applyFont="1" applyAlignment="1">
      <alignment wrapText="1"/>
    </xf>
    <xf numFmtId="0" fontId="3" fillId="4" borderId="0" xfId="0" applyFont="1" applyFill="1" applyAlignment="1">
      <alignment wrapText="1"/>
    </xf>
    <xf numFmtId="0" fontId="3" fillId="3" borderId="0" xfId="0" applyFont="1" applyFill="1" applyAlignment="1">
      <alignment wrapText="1"/>
    </xf>
    <xf numFmtId="0" fontId="3" fillId="3" borderId="0" xfId="0" applyFont="1" applyFill="1" applyAlignment="1">
      <alignment horizontal="right" wrapText="1"/>
    </xf>
    <xf numFmtId="0" fontId="3" fillId="4" borderId="0" xfId="0" applyFont="1" applyFill="1" applyAlignment="1">
      <alignment horizontal="right" wrapText="1"/>
    </xf>
    <xf numFmtId="0" fontId="6" fillId="6" borderId="0" xfId="0" applyFont="1" applyFill="1" applyAlignment="1">
      <alignment vertical="center" wrapText="1"/>
    </xf>
    <xf numFmtId="0" fontId="7" fillId="6" borderId="0" xfId="0" applyFont="1" applyFill="1" applyAlignment="1">
      <alignment wrapText="1"/>
    </xf>
    <xf numFmtId="0" fontId="0" fillId="6" borderId="0" xfId="0" applyFill="1" applyAlignment="1">
      <alignment wrapText="1"/>
    </xf>
    <xf numFmtId="0" fontId="1" fillId="0" borderId="0" xfId="0" applyFont="1" applyAlignment="1">
      <alignment wrapText="1"/>
    </xf>
    <xf numFmtId="0" fontId="2" fillId="3" borderId="0" xfId="0" applyFont="1" applyFill="1"/>
    <xf numFmtId="0" fontId="1" fillId="3" borderId="0" xfId="0" applyFont="1" applyFill="1" applyAlignment="1">
      <alignment wrapText="1"/>
    </xf>
    <xf numFmtId="0" fontId="1" fillId="3" borderId="0" xfId="0" applyFont="1" applyFill="1" applyAlignment="1">
      <alignment horizontal="center" wrapText="1"/>
    </xf>
    <xf numFmtId="0" fontId="0" fillId="0" borderId="0" xfId="0" applyAlignment="1">
      <alignment horizontal="center" wrapText="1"/>
    </xf>
    <xf numFmtId="0" fontId="0" fillId="0" borderId="0" xfId="0" applyAlignment="1">
      <alignment horizontal="center"/>
    </xf>
    <xf numFmtId="0" fontId="0" fillId="0" borderId="0" xfId="0" applyAlignment="1">
      <alignment horizontal="center" vertical="center"/>
    </xf>
    <xf numFmtId="0" fontId="0" fillId="0" borderId="0" xfId="0" applyAlignment="1">
      <alignment horizontal="left"/>
    </xf>
    <xf numFmtId="0" fontId="1" fillId="2" borderId="0" xfId="0" applyFont="1" applyFill="1" applyAlignment="1">
      <alignment wrapText="1"/>
    </xf>
    <xf numFmtId="164" fontId="0" fillId="0" borderId="0" xfId="0" applyNumberFormat="1" applyAlignment="1">
      <alignment wrapText="1"/>
    </xf>
    <xf numFmtId="165" fontId="0" fillId="0" borderId="0" xfId="0" applyNumberFormat="1"/>
    <xf numFmtId="0" fontId="8" fillId="6" borderId="0" xfId="0" applyFont="1" applyFill="1" applyAlignment="1">
      <alignment wrapText="1"/>
    </xf>
    <xf numFmtId="0" fontId="0" fillId="2" borderId="0" xfId="0" applyFill="1" applyAlignment="1">
      <alignment horizontal="center"/>
    </xf>
    <xf numFmtId="0" fontId="2" fillId="3" borderId="0" xfId="0" applyFont="1" applyFill="1" applyAlignment="1">
      <alignment horizontal="center" vertical="center"/>
    </xf>
    <xf numFmtId="0" fontId="1" fillId="2" borderId="0" xfId="0" applyFont="1" applyFill="1" applyAlignment="1">
      <alignment horizontal="center" vertical="center" wrapText="1"/>
    </xf>
    <xf numFmtId="0" fontId="2" fillId="3" borderId="0" xfId="0" applyFont="1" applyFill="1" applyAlignment="1">
      <alignment horizontal="center"/>
    </xf>
    <xf numFmtId="0" fontId="1" fillId="2" borderId="0" xfId="0" applyFont="1" applyFill="1" applyAlignment="1">
      <alignment horizontal="center" wrapText="1"/>
    </xf>
    <xf numFmtId="165" fontId="2" fillId="3" borderId="0" xfId="0" applyNumberFormat="1" applyFont="1" applyFill="1"/>
    <xf numFmtId="165" fontId="1" fillId="2" borderId="0" xfId="0" applyNumberFormat="1" applyFont="1" applyFill="1" applyAlignment="1">
      <alignment wrapText="1"/>
    </xf>
    <xf numFmtId="0" fontId="0" fillId="2" borderId="0" xfId="0" applyFill="1"/>
    <xf numFmtId="0" fontId="0" fillId="6" borderId="0" xfId="0" applyFill="1"/>
    <xf numFmtId="0" fontId="0" fillId="2" borderId="0" xfId="0" applyFill="1" applyAlignment="1">
      <alignment horizontal="left"/>
    </xf>
    <xf numFmtId="165" fontId="0" fillId="0" borderId="0" xfId="0" applyNumberFormat="1" applyAlignment="1">
      <alignment horizontal="center"/>
    </xf>
    <xf numFmtId="0" fontId="0" fillId="0" borderId="0" xfId="0" applyAlignment="1" applyProtection="1">
      <alignment horizontal="center" wrapText="1"/>
      <protection locked="0"/>
    </xf>
    <xf numFmtId="0" fontId="0" fillId="0" borderId="0" xfId="0" applyAlignment="1" applyProtection="1">
      <alignment wrapText="1"/>
      <protection locked="0"/>
    </xf>
    <xf numFmtId="0" fontId="0" fillId="0" borderId="0" xfId="0" applyProtection="1">
      <protection locked="0"/>
    </xf>
    <xf numFmtId="164" fontId="0" fillId="0" borderId="0" xfId="0" applyNumberFormat="1" applyAlignment="1" applyProtection="1">
      <alignment wrapText="1"/>
      <protection locked="0"/>
    </xf>
    <xf numFmtId="165" fontId="0" fillId="0" borderId="0" xfId="0" applyNumberFormat="1" applyAlignment="1" applyProtection="1">
      <alignment wrapText="1"/>
      <protection locked="0"/>
    </xf>
    <xf numFmtId="166" fontId="0" fillId="0" borderId="0" xfId="0" applyNumberFormat="1" applyAlignment="1" applyProtection="1">
      <alignment wrapText="1"/>
      <protection locked="0"/>
    </xf>
    <xf numFmtId="0" fontId="0" fillId="0" borderId="0" xfId="0" applyAlignment="1" applyProtection="1">
      <alignment horizontal="center"/>
      <protection locked="0"/>
    </xf>
    <xf numFmtId="164" fontId="0" fillId="0" borderId="0" xfId="0" applyNumberFormat="1" applyProtection="1">
      <protection locked="0"/>
    </xf>
    <xf numFmtId="165" fontId="0" fillId="0" borderId="0" xfId="0" applyNumberFormat="1" applyProtection="1">
      <protection locked="0"/>
    </xf>
    <xf numFmtId="166" fontId="0" fillId="0" borderId="0" xfId="0" applyNumberFormat="1" applyProtection="1">
      <protection locked="0"/>
    </xf>
    <xf numFmtId="0" fontId="3" fillId="3" borderId="0" xfId="0" applyFont="1" applyFill="1"/>
    <xf numFmtId="0" fontId="1" fillId="2" borderId="1" xfId="0" applyFont="1" applyFill="1" applyBorder="1" applyAlignment="1">
      <alignment horizontal="center" wrapText="1"/>
    </xf>
    <xf numFmtId="0" fontId="1" fillId="5" borderId="1" xfId="0" applyFont="1" applyFill="1" applyBorder="1" applyAlignment="1">
      <alignment horizontal="center" wrapText="1"/>
    </xf>
    <xf numFmtId="0" fontId="1" fillId="0" borderId="0" xfId="0" applyFont="1" applyAlignment="1">
      <alignment horizontal="center" wrapText="1"/>
    </xf>
    <xf numFmtId="0" fontId="9" fillId="3" borderId="0" xfId="0" applyFont="1" applyFill="1" applyAlignment="1">
      <alignment horizontal="left" wrapText="1"/>
    </xf>
    <xf numFmtId="0" fontId="9" fillId="3" borderId="0" xfId="0" applyFont="1" applyFill="1" applyAlignment="1">
      <alignment horizontal="right" wrapText="1"/>
    </xf>
    <xf numFmtId="0" fontId="3" fillId="4" borderId="0" xfId="0" applyFont="1" applyFill="1" applyAlignment="1">
      <alignment horizontal="left" wrapText="1"/>
    </xf>
    <xf numFmtId="0" fontId="3" fillId="3" borderId="0" xfId="0" applyFont="1" applyFill="1" applyAlignment="1">
      <alignment horizontal="center" wrapText="1"/>
    </xf>
    <xf numFmtId="0" fontId="3" fillId="4" borderId="0" xfId="0" applyFont="1" applyFill="1" applyAlignment="1">
      <alignment horizontal="center" wrapText="1"/>
    </xf>
    <xf numFmtId="0" fontId="1" fillId="2" borderId="2" xfId="0" applyFont="1" applyFill="1" applyBorder="1" applyAlignment="1">
      <alignment horizontal="center" wrapText="1"/>
    </xf>
    <xf numFmtId="0" fontId="1" fillId="3" borderId="1" xfId="0" applyFont="1" applyFill="1" applyBorder="1" applyAlignment="1">
      <alignment wrapText="1"/>
    </xf>
    <xf numFmtId="0" fontId="1" fillId="4" borderId="3" xfId="0" applyFont="1" applyFill="1" applyBorder="1" applyAlignment="1">
      <alignment horizontal="center" wrapText="1"/>
    </xf>
    <xf numFmtId="0" fontId="1" fillId="4" borderId="0" xfId="0" applyFont="1" applyFill="1" applyAlignment="1">
      <alignment wrapText="1"/>
    </xf>
    <xf numFmtId="3" fontId="0" fillId="0" borderId="0" xfId="0" applyNumberFormat="1" applyAlignment="1" applyProtection="1">
      <alignment wrapText="1"/>
      <protection locked="0"/>
    </xf>
    <xf numFmtId="3" fontId="0" fillId="0" borderId="0" xfId="0" applyNumberFormat="1" applyProtection="1">
      <protection locked="0"/>
    </xf>
    <xf numFmtId="3" fontId="0" fillId="0" borderId="0" xfId="0" applyNumberForma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D48C-D010-4EF4-BBD1-5F686A6ACD88}">
  <dimension ref="A1:BU912"/>
  <sheetViews>
    <sheetView tabSelected="1" topLeftCell="AZ1" workbookViewId="0">
      <selection activeCell="BD10" sqref="BD10"/>
    </sheetView>
  </sheetViews>
  <sheetFormatPr defaultColWidth="14.140625" defaultRowHeight="15" x14ac:dyDescent="0.25"/>
  <cols>
    <col min="1" max="1" width="31.140625" style="24" customWidth="1"/>
    <col min="2" max="2" width="39.140625" style="24" customWidth="1"/>
    <col min="3" max="3" width="13.85546875" style="24" customWidth="1"/>
    <col min="4" max="4" width="38" style="1" customWidth="1"/>
    <col min="5" max="5" width="35.7109375" style="1" customWidth="1"/>
    <col min="6" max="6" width="32.42578125" customWidth="1"/>
    <col min="7" max="7" width="32.85546875" style="1" customWidth="1"/>
    <col min="8" max="8" width="30" style="24" customWidth="1"/>
    <col min="9" max="9" width="32.42578125" style="1" customWidth="1"/>
    <col min="10" max="10" width="16.140625" style="1" customWidth="1"/>
    <col min="11" max="11" width="17.140625" style="1" customWidth="1"/>
    <col min="12" max="12" width="15.85546875" style="1" customWidth="1"/>
    <col min="13" max="13" width="17.140625" style="1" customWidth="1"/>
    <col min="14" max="14" width="19.7109375" style="1" customWidth="1"/>
    <col min="15" max="15" width="20.140625" style="1" customWidth="1"/>
    <col min="16" max="16" width="14.140625" style="1"/>
    <col min="17" max="17" width="25.42578125" style="1" customWidth="1"/>
    <col min="18" max="18" width="20.140625" style="1" customWidth="1"/>
    <col min="19" max="19" width="18" style="1" customWidth="1"/>
    <col min="20" max="20" width="21" style="1" customWidth="1"/>
    <col min="21" max="21" width="14.140625" style="1"/>
    <col min="22" max="29" width="22.7109375" style="1" customWidth="1"/>
    <col min="30" max="30" width="30" style="1" customWidth="1"/>
    <col min="31" max="47" width="22.7109375" style="1" customWidth="1"/>
    <col min="48" max="49" width="14.140625" style="1"/>
    <col min="50" max="50" width="16.5703125" style="1" customWidth="1"/>
    <col min="51" max="51" width="18.28515625" style="1" customWidth="1"/>
    <col min="52" max="52" width="18.140625" style="1" customWidth="1"/>
    <col min="53" max="53" width="18.42578125" style="24" customWidth="1"/>
    <col min="54" max="54" width="32.5703125" style="1" customWidth="1"/>
    <col min="55" max="55" width="14.140625" style="24"/>
    <col min="56" max="56" width="14.140625" style="1"/>
    <col min="57" max="57" width="48.5703125" style="1" customWidth="1"/>
    <col min="58" max="58" width="20.5703125" style="1" customWidth="1"/>
    <col min="59" max="59" width="22.42578125" style="1" customWidth="1"/>
    <col min="60" max="60" width="20.85546875" style="1" customWidth="1"/>
    <col min="61" max="72" width="26.140625" style="1" customWidth="1"/>
    <col min="73" max="73" width="27.140625" style="1" customWidth="1"/>
    <col min="74" max="16384" width="14.140625" style="1"/>
  </cols>
  <sheetData>
    <row r="1" spans="1:73" s="20" customFormat="1" ht="89.45" customHeight="1" x14ac:dyDescent="0.35">
      <c r="A1" s="58" t="s">
        <v>187</v>
      </c>
      <c r="B1" s="57" t="s">
        <v>188</v>
      </c>
      <c r="C1" s="23"/>
      <c r="D1" s="22"/>
      <c r="E1" s="22"/>
      <c r="F1" s="22"/>
      <c r="G1" s="22"/>
      <c r="H1" s="23"/>
      <c r="I1" s="22"/>
      <c r="J1" s="22"/>
      <c r="K1" s="14"/>
      <c r="L1" s="14"/>
      <c r="M1" s="14"/>
      <c r="N1" s="13" t="s">
        <v>86</v>
      </c>
      <c r="O1" s="13" t="s">
        <v>192</v>
      </c>
      <c r="P1" s="13"/>
      <c r="Q1" s="14" t="s">
        <v>193</v>
      </c>
      <c r="R1" s="14" t="s">
        <v>192</v>
      </c>
      <c r="S1" s="14"/>
      <c r="T1" s="14"/>
      <c r="U1" s="14"/>
      <c r="V1" s="16" t="s">
        <v>137</v>
      </c>
      <c r="W1" s="13"/>
      <c r="X1" s="15" t="s">
        <v>144</v>
      </c>
      <c r="Y1" s="14"/>
      <c r="Z1" s="16" t="s">
        <v>184</v>
      </c>
      <c r="AA1" s="13"/>
      <c r="AB1" s="14" t="s">
        <v>145</v>
      </c>
      <c r="AC1" s="14"/>
      <c r="AD1" s="13" t="s">
        <v>146</v>
      </c>
      <c r="AE1" s="13"/>
      <c r="AF1" s="15" t="s">
        <v>36</v>
      </c>
      <c r="AG1" s="14"/>
      <c r="AH1" s="16" t="s">
        <v>38</v>
      </c>
      <c r="AI1" s="13"/>
      <c r="AJ1" s="15" t="s">
        <v>40</v>
      </c>
      <c r="AK1" s="14"/>
      <c r="AL1" s="59" t="s">
        <v>147</v>
      </c>
      <c r="AM1" s="13"/>
      <c r="AN1" s="15" t="s">
        <v>44</v>
      </c>
      <c r="AO1" s="14"/>
      <c r="AP1" s="13" t="s">
        <v>46</v>
      </c>
      <c r="AQ1" s="13"/>
      <c r="AR1" s="14" t="s">
        <v>48</v>
      </c>
      <c r="AS1" s="14"/>
      <c r="AT1" s="16" t="s">
        <v>50</v>
      </c>
      <c r="AU1" s="13"/>
      <c r="AV1" s="15" t="s">
        <v>148</v>
      </c>
      <c r="AW1" s="14"/>
      <c r="AX1" s="14"/>
      <c r="AY1" s="14"/>
      <c r="AZ1" s="14"/>
      <c r="BA1" s="60"/>
      <c r="BB1" s="14"/>
      <c r="BC1" s="61" t="s">
        <v>152</v>
      </c>
      <c r="BD1" s="13"/>
      <c r="BE1" s="13"/>
      <c r="BF1" s="13"/>
      <c r="BG1" s="13"/>
      <c r="BH1" s="14"/>
      <c r="BI1" s="63" t="s">
        <v>204</v>
      </c>
      <c r="BJ1" s="63" t="s">
        <v>205</v>
      </c>
      <c r="BK1" s="63" t="s">
        <v>206</v>
      </c>
      <c r="BL1" s="63" t="s">
        <v>207</v>
      </c>
      <c r="BM1" s="63" t="s">
        <v>208</v>
      </c>
      <c r="BN1" s="63" t="s">
        <v>209</v>
      </c>
      <c r="BO1" s="63" t="s">
        <v>210</v>
      </c>
      <c r="BP1" s="63" t="s">
        <v>211</v>
      </c>
      <c r="BQ1" s="63" t="s">
        <v>212</v>
      </c>
      <c r="BR1" s="63" t="s">
        <v>213</v>
      </c>
      <c r="BS1" s="63" t="s">
        <v>214</v>
      </c>
      <c r="BT1" s="63" t="s">
        <v>215</v>
      </c>
      <c r="BU1" s="65"/>
    </row>
    <row r="2" spans="1:73" s="56" customFormat="1" ht="56.1" customHeight="1" x14ac:dyDescent="0.25">
      <c r="A2" s="54" t="s">
        <v>0</v>
      </c>
      <c r="B2" s="54" t="s">
        <v>1</v>
      </c>
      <c r="C2" s="54" t="s">
        <v>2</v>
      </c>
      <c r="D2" s="54" t="s">
        <v>3</v>
      </c>
      <c r="E2" s="54" t="s">
        <v>4</v>
      </c>
      <c r="F2" s="54" t="s">
        <v>138</v>
      </c>
      <c r="G2" s="54" t="s">
        <v>139</v>
      </c>
      <c r="H2" s="54" t="s">
        <v>190</v>
      </c>
      <c r="I2" s="54" t="s">
        <v>140</v>
      </c>
      <c r="J2" s="54" t="s">
        <v>84</v>
      </c>
      <c r="K2" s="54" t="s">
        <v>90</v>
      </c>
      <c r="L2" s="54" t="s">
        <v>92</v>
      </c>
      <c r="M2" s="54" t="s">
        <v>141</v>
      </c>
      <c r="N2" s="55" t="s">
        <v>133</v>
      </c>
      <c r="O2" s="55" t="s">
        <v>134</v>
      </c>
      <c r="P2" s="55" t="s">
        <v>17</v>
      </c>
      <c r="Q2" s="54" t="s">
        <v>135</v>
      </c>
      <c r="R2" s="54" t="s">
        <v>19</v>
      </c>
      <c r="S2" s="54" t="s">
        <v>136</v>
      </c>
      <c r="T2" s="54" t="s">
        <v>20</v>
      </c>
      <c r="U2" s="54" t="s">
        <v>21</v>
      </c>
      <c r="V2" s="55" t="s">
        <v>167</v>
      </c>
      <c r="W2" s="55" t="s">
        <v>143</v>
      </c>
      <c r="X2" s="54" t="s">
        <v>167</v>
      </c>
      <c r="Y2" s="54" t="s">
        <v>143</v>
      </c>
      <c r="Z2" s="55" t="s">
        <v>142</v>
      </c>
      <c r="AA2" s="55" t="s">
        <v>143</v>
      </c>
      <c r="AB2" s="54" t="s">
        <v>142</v>
      </c>
      <c r="AC2" s="54" t="s">
        <v>143</v>
      </c>
      <c r="AD2" s="55" t="s">
        <v>142</v>
      </c>
      <c r="AE2" s="55" t="s">
        <v>143</v>
      </c>
      <c r="AF2" s="54" t="s">
        <v>142</v>
      </c>
      <c r="AG2" s="54" t="s">
        <v>143</v>
      </c>
      <c r="AH2" s="55" t="s">
        <v>142</v>
      </c>
      <c r="AI2" s="55" t="s">
        <v>143</v>
      </c>
      <c r="AJ2" s="54" t="s">
        <v>142</v>
      </c>
      <c r="AK2" s="54" t="s">
        <v>143</v>
      </c>
      <c r="AL2" s="55" t="s">
        <v>142</v>
      </c>
      <c r="AM2" s="55" t="s">
        <v>143</v>
      </c>
      <c r="AN2" s="54" t="s">
        <v>142</v>
      </c>
      <c r="AO2" s="54" t="s">
        <v>143</v>
      </c>
      <c r="AP2" s="55" t="s">
        <v>142</v>
      </c>
      <c r="AQ2" s="55" t="s">
        <v>143</v>
      </c>
      <c r="AR2" s="54" t="s">
        <v>142</v>
      </c>
      <c r="AS2" s="54" t="s">
        <v>143</v>
      </c>
      <c r="AT2" s="55" t="s">
        <v>142</v>
      </c>
      <c r="AU2" s="55" t="s">
        <v>143</v>
      </c>
      <c r="AV2" s="54" t="s">
        <v>149</v>
      </c>
      <c r="AW2" s="54" t="s">
        <v>178</v>
      </c>
      <c r="AX2" s="54" t="s">
        <v>105</v>
      </c>
      <c r="AY2" s="54" t="s">
        <v>156</v>
      </c>
      <c r="AZ2" s="54" t="s">
        <v>157</v>
      </c>
      <c r="BA2" s="54" t="s">
        <v>150</v>
      </c>
      <c r="BB2" s="54" t="s">
        <v>151</v>
      </c>
      <c r="BC2" s="55" t="s">
        <v>153</v>
      </c>
      <c r="BD2" s="55" t="s">
        <v>109</v>
      </c>
      <c r="BE2" s="55" t="s">
        <v>154</v>
      </c>
      <c r="BF2" s="55" t="s">
        <v>155</v>
      </c>
      <c r="BG2" s="55" t="s">
        <v>177</v>
      </c>
      <c r="BH2" s="62" t="s">
        <v>22</v>
      </c>
      <c r="BI2" s="54"/>
      <c r="BJ2" s="54"/>
      <c r="BK2" s="54"/>
      <c r="BL2" s="54"/>
      <c r="BM2" s="54"/>
      <c r="BN2" s="54"/>
      <c r="BO2" s="54"/>
      <c r="BP2" s="54"/>
      <c r="BQ2" s="54"/>
      <c r="BR2" s="54"/>
      <c r="BS2" s="54"/>
      <c r="BT2" s="54"/>
      <c r="BU2" s="64" t="s">
        <v>120</v>
      </c>
    </row>
    <row r="3" spans="1:73" s="44" customFormat="1" x14ac:dyDescent="0.25">
      <c r="A3" s="43"/>
      <c r="B3" s="43"/>
      <c r="C3" s="43"/>
      <c r="F3" s="45"/>
      <c r="G3" s="45"/>
      <c r="H3" s="43"/>
      <c r="J3" s="46"/>
      <c r="K3" s="46"/>
      <c r="L3" s="46"/>
      <c r="M3" s="46"/>
      <c r="AX3" s="46"/>
      <c r="AY3" s="47"/>
      <c r="AZ3" s="48"/>
      <c r="BA3" s="43"/>
      <c r="BC3" s="43"/>
      <c r="BD3" s="46"/>
      <c r="BF3" s="47"/>
      <c r="BG3" s="48"/>
      <c r="BH3" s="47"/>
      <c r="BI3" s="66"/>
      <c r="BJ3" s="66"/>
      <c r="BK3" s="66"/>
      <c r="BL3" s="66"/>
      <c r="BM3" s="66"/>
      <c r="BN3" s="66"/>
      <c r="BO3" s="66"/>
      <c r="BP3" s="66"/>
      <c r="BQ3" s="66"/>
      <c r="BR3" s="66"/>
      <c r="BS3" s="66"/>
      <c r="BT3" s="66"/>
    </row>
    <row r="4" spans="1:73" s="44" customFormat="1" x14ac:dyDescent="0.25">
      <c r="A4" s="43"/>
      <c r="B4" s="43"/>
      <c r="C4" s="43"/>
      <c r="F4" s="45"/>
      <c r="G4" s="45"/>
      <c r="H4" s="43"/>
      <c r="J4" s="46"/>
      <c r="K4" s="46"/>
      <c r="L4" s="46"/>
      <c r="M4" s="46"/>
      <c r="AX4" s="46"/>
      <c r="AY4" s="47"/>
      <c r="AZ4" s="48"/>
      <c r="BA4" s="43"/>
      <c r="BC4" s="43"/>
      <c r="BD4" s="46"/>
      <c r="BF4" s="47"/>
      <c r="BG4" s="48"/>
      <c r="BH4" s="47"/>
      <c r="BI4" s="66"/>
      <c r="BJ4" s="66"/>
      <c r="BK4" s="66"/>
      <c r="BL4" s="66"/>
      <c r="BM4" s="66"/>
      <c r="BN4" s="66"/>
      <c r="BO4" s="66"/>
      <c r="BP4" s="66"/>
      <c r="BQ4" s="66"/>
      <c r="BR4" s="66"/>
      <c r="BS4" s="66"/>
      <c r="BT4" s="66"/>
    </row>
    <row r="5" spans="1:73" s="45" customFormat="1" x14ac:dyDescent="0.25">
      <c r="A5" s="49"/>
      <c r="B5" s="49"/>
      <c r="C5" s="49"/>
      <c r="H5" s="49"/>
      <c r="J5" s="50"/>
      <c r="K5" s="50"/>
      <c r="L5" s="50"/>
      <c r="M5" s="50"/>
      <c r="AX5" s="50"/>
      <c r="AY5" s="51"/>
      <c r="AZ5" s="52"/>
      <c r="BA5" s="49"/>
      <c r="BC5" s="49"/>
      <c r="BD5" s="50"/>
      <c r="BF5" s="51"/>
      <c r="BG5" s="52"/>
      <c r="BH5" s="51"/>
      <c r="BI5" s="67"/>
      <c r="BJ5" s="67"/>
      <c r="BK5" s="67"/>
      <c r="BL5" s="67"/>
      <c r="BM5" s="67"/>
      <c r="BN5" s="67"/>
      <c r="BO5" s="67"/>
      <c r="BP5" s="67"/>
      <c r="BQ5" s="67"/>
      <c r="BR5" s="67"/>
      <c r="BS5" s="67"/>
      <c r="BT5" s="67"/>
    </row>
    <row r="6" spans="1:73" s="44" customFormat="1" x14ac:dyDescent="0.25">
      <c r="A6" s="43"/>
      <c r="B6" s="43"/>
      <c r="C6" s="43"/>
      <c r="F6" s="45"/>
      <c r="G6" s="45"/>
      <c r="H6" s="43"/>
      <c r="J6" s="46"/>
      <c r="K6" s="46"/>
      <c r="L6" s="46"/>
      <c r="M6" s="46"/>
      <c r="AX6" s="46"/>
      <c r="AY6" s="47"/>
      <c r="AZ6" s="48"/>
      <c r="BA6" s="43"/>
      <c r="BC6" s="43"/>
      <c r="BD6" s="46"/>
      <c r="BF6" s="47"/>
      <c r="BG6" s="48"/>
      <c r="BH6" s="47"/>
      <c r="BI6" s="66"/>
      <c r="BJ6" s="66"/>
      <c r="BK6" s="66"/>
      <c r="BL6" s="66"/>
      <c r="BM6" s="66"/>
      <c r="BN6" s="66"/>
      <c r="BO6" s="66"/>
      <c r="BP6" s="66"/>
      <c r="BQ6" s="66"/>
      <c r="BR6" s="66"/>
      <c r="BS6" s="66"/>
      <c r="BT6" s="66"/>
    </row>
    <row r="7" spans="1:73" s="45" customFormat="1" x14ac:dyDescent="0.25">
      <c r="A7" s="49"/>
      <c r="B7" s="49"/>
      <c r="C7" s="49"/>
      <c r="H7" s="49"/>
      <c r="J7" s="50"/>
      <c r="K7" s="50"/>
      <c r="L7" s="50"/>
      <c r="M7" s="50"/>
      <c r="AX7" s="50"/>
      <c r="AY7" s="51"/>
      <c r="AZ7" s="52"/>
      <c r="BA7" s="49"/>
      <c r="BC7" s="49"/>
      <c r="BD7" s="50"/>
      <c r="BF7" s="51"/>
      <c r="BG7" s="52"/>
      <c r="BH7" s="51"/>
      <c r="BI7" s="67"/>
      <c r="BJ7" s="67"/>
      <c r="BK7" s="67"/>
      <c r="BL7" s="67"/>
      <c r="BM7" s="67"/>
      <c r="BN7" s="67"/>
      <c r="BO7" s="67"/>
      <c r="BP7" s="67"/>
      <c r="BQ7" s="67"/>
      <c r="BR7" s="67"/>
      <c r="BS7" s="67"/>
      <c r="BT7" s="67"/>
    </row>
    <row r="8" spans="1:73" s="44" customFormat="1" x14ac:dyDescent="0.25">
      <c r="A8" s="43"/>
      <c r="B8" s="43"/>
      <c r="C8" s="43"/>
      <c r="F8" s="45"/>
      <c r="G8" s="45"/>
      <c r="H8" s="43"/>
      <c r="J8" s="46"/>
      <c r="K8" s="46"/>
      <c r="L8" s="46"/>
      <c r="M8" s="46"/>
      <c r="AX8" s="46"/>
      <c r="AY8" s="47"/>
      <c r="AZ8" s="48"/>
      <c r="BA8" s="43"/>
      <c r="BC8" s="43"/>
      <c r="BD8" s="46"/>
      <c r="BF8" s="47"/>
      <c r="BG8" s="48"/>
      <c r="BH8" s="47"/>
      <c r="BI8" s="66"/>
      <c r="BJ8" s="66"/>
      <c r="BK8" s="66"/>
      <c r="BL8" s="66"/>
      <c r="BM8" s="66"/>
      <c r="BN8" s="66"/>
      <c r="BO8" s="66"/>
      <c r="BP8" s="66"/>
      <c r="BQ8" s="66"/>
      <c r="BR8" s="66"/>
      <c r="BS8" s="66"/>
      <c r="BT8" s="66"/>
    </row>
    <row r="9" spans="1:73" s="44" customFormat="1" x14ac:dyDescent="0.25">
      <c r="A9" s="43"/>
      <c r="B9" s="43"/>
      <c r="C9" s="43"/>
      <c r="F9" s="45"/>
      <c r="G9" s="45"/>
      <c r="H9" s="43"/>
      <c r="J9" s="46"/>
      <c r="K9" s="46"/>
      <c r="L9" s="46"/>
      <c r="M9" s="46"/>
      <c r="AX9" s="46"/>
      <c r="AY9" s="47"/>
      <c r="AZ9" s="48"/>
      <c r="BA9" s="43"/>
      <c r="BC9" s="43"/>
      <c r="BD9" s="46"/>
      <c r="BF9" s="47"/>
      <c r="BG9" s="48"/>
      <c r="BH9" s="47"/>
      <c r="BI9" s="66"/>
      <c r="BJ9" s="66"/>
      <c r="BK9" s="66"/>
      <c r="BL9" s="66"/>
      <c r="BM9" s="66"/>
      <c r="BN9" s="66"/>
      <c r="BO9" s="66"/>
      <c r="BP9" s="66"/>
      <c r="BQ9" s="66"/>
      <c r="BR9" s="66"/>
      <c r="BS9" s="66"/>
      <c r="BT9" s="66"/>
    </row>
    <row r="10" spans="1:73" s="44" customFormat="1" x14ac:dyDescent="0.25">
      <c r="A10" s="43"/>
      <c r="B10" s="43"/>
      <c r="C10" s="43"/>
      <c r="F10" s="45"/>
      <c r="G10" s="45"/>
      <c r="H10" s="43"/>
      <c r="J10" s="46"/>
      <c r="K10" s="46"/>
      <c r="L10" s="46"/>
      <c r="M10" s="46"/>
      <c r="AX10" s="46"/>
      <c r="AY10" s="47"/>
      <c r="AZ10" s="48"/>
      <c r="BA10" s="43"/>
      <c r="BC10" s="43"/>
      <c r="BD10" s="46"/>
      <c r="BF10" s="47"/>
      <c r="BG10" s="48"/>
      <c r="BH10" s="47"/>
      <c r="BI10" s="66"/>
      <c r="BJ10" s="66"/>
      <c r="BK10" s="66"/>
      <c r="BL10" s="66"/>
      <c r="BM10" s="66"/>
      <c r="BN10" s="66"/>
      <c r="BO10" s="66"/>
      <c r="BP10" s="66"/>
      <c r="BQ10" s="66"/>
      <c r="BR10" s="66"/>
      <c r="BS10" s="66"/>
      <c r="BT10" s="66"/>
    </row>
    <row r="11" spans="1:73" s="44" customFormat="1" x14ac:dyDescent="0.25">
      <c r="A11" s="43"/>
      <c r="B11" s="43"/>
      <c r="C11" s="43"/>
      <c r="F11" s="45"/>
      <c r="G11" s="45"/>
      <c r="H11" s="43"/>
      <c r="J11" s="46"/>
      <c r="K11" s="46"/>
      <c r="L11" s="46"/>
      <c r="M11" s="46"/>
      <c r="AX11" s="46"/>
      <c r="AY11" s="47"/>
      <c r="AZ11" s="48"/>
      <c r="BA11" s="43"/>
      <c r="BC11" s="43"/>
      <c r="BD11" s="46"/>
      <c r="BF11" s="47"/>
      <c r="BG11" s="48"/>
      <c r="BH11" s="47"/>
      <c r="BI11" s="66"/>
      <c r="BJ11" s="66"/>
      <c r="BK11" s="66"/>
      <c r="BL11" s="66"/>
      <c r="BM11" s="66"/>
      <c r="BN11" s="66"/>
      <c r="BO11" s="66"/>
      <c r="BP11" s="66"/>
      <c r="BQ11" s="66"/>
      <c r="BR11" s="66"/>
      <c r="BS11" s="66"/>
      <c r="BT11" s="66"/>
    </row>
    <row r="12" spans="1:73" s="44" customFormat="1" x14ac:dyDescent="0.25">
      <c r="A12" s="43"/>
      <c r="B12" s="43"/>
      <c r="C12" s="43"/>
      <c r="F12" s="45"/>
      <c r="G12" s="45"/>
      <c r="H12" s="43"/>
      <c r="J12" s="46"/>
      <c r="K12" s="46"/>
      <c r="L12" s="46"/>
      <c r="M12" s="46"/>
      <c r="AX12" s="46"/>
      <c r="AY12" s="47"/>
      <c r="AZ12" s="48"/>
      <c r="BA12" s="43"/>
      <c r="BC12" s="43"/>
      <c r="BD12" s="46"/>
      <c r="BF12" s="47"/>
      <c r="BG12" s="48"/>
      <c r="BH12" s="47"/>
      <c r="BI12" s="66"/>
      <c r="BJ12" s="66"/>
      <c r="BK12" s="66"/>
      <c r="BL12" s="66"/>
      <c r="BM12" s="66"/>
      <c r="BN12" s="66"/>
      <c r="BO12" s="66"/>
      <c r="BP12" s="66"/>
      <c r="BQ12" s="66"/>
      <c r="BR12" s="66"/>
      <c r="BS12" s="66"/>
      <c r="BT12" s="66"/>
    </row>
    <row r="13" spans="1:73" s="44" customFormat="1" x14ac:dyDescent="0.25">
      <c r="A13" s="43"/>
      <c r="B13" s="43"/>
      <c r="C13" s="43"/>
      <c r="F13" s="45"/>
      <c r="G13" s="45"/>
      <c r="H13" s="43"/>
      <c r="J13" s="46"/>
      <c r="K13" s="46"/>
      <c r="L13" s="46"/>
      <c r="M13" s="46"/>
      <c r="AX13" s="46"/>
      <c r="AY13" s="47"/>
      <c r="AZ13" s="48"/>
      <c r="BA13" s="43"/>
      <c r="BC13" s="43"/>
      <c r="BD13" s="46"/>
      <c r="BF13" s="47"/>
      <c r="BG13" s="48"/>
      <c r="BH13" s="47"/>
      <c r="BI13" s="66"/>
      <c r="BJ13" s="66"/>
      <c r="BK13" s="66"/>
      <c r="BL13" s="66"/>
      <c r="BM13" s="66"/>
      <c r="BN13" s="66"/>
      <c r="BO13" s="66"/>
      <c r="BP13" s="66"/>
      <c r="BQ13" s="66"/>
      <c r="BR13" s="66"/>
      <c r="BS13" s="66"/>
      <c r="BT13" s="66"/>
    </row>
    <row r="14" spans="1:73" s="44" customFormat="1" x14ac:dyDescent="0.25">
      <c r="A14" s="43"/>
      <c r="B14" s="43"/>
      <c r="C14" s="43"/>
      <c r="F14" s="45"/>
      <c r="G14" s="45"/>
      <c r="H14" s="43"/>
      <c r="J14" s="46"/>
      <c r="K14" s="46"/>
      <c r="L14" s="46"/>
      <c r="M14" s="46"/>
      <c r="AX14" s="46"/>
      <c r="AY14" s="47"/>
      <c r="AZ14" s="48"/>
      <c r="BA14" s="43"/>
      <c r="BC14" s="43"/>
      <c r="BD14" s="46"/>
      <c r="BF14" s="47"/>
      <c r="BG14" s="48"/>
      <c r="BH14" s="47"/>
      <c r="BI14" s="66"/>
      <c r="BJ14" s="66"/>
      <c r="BK14" s="66"/>
      <c r="BL14" s="66"/>
      <c r="BM14" s="66"/>
      <c r="BN14" s="66"/>
      <c r="BO14" s="66"/>
      <c r="BP14" s="66"/>
      <c r="BQ14" s="66"/>
      <c r="BR14" s="66"/>
      <c r="BS14" s="66"/>
      <c r="BT14" s="66"/>
    </row>
    <row r="15" spans="1:73" s="44" customFormat="1" x14ac:dyDescent="0.25">
      <c r="A15" s="43"/>
      <c r="B15" s="43"/>
      <c r="C15" s="43"/>
      <c r="F15" s="45"/>
      <c r="G15" s="45"/>
      <c r="H15" s="43"/>
      <c r="J15" s="46"/>
      <c r="K15" s="46"/>
      <c r="L15" s="46"/>
      <c r="M15" s="46"/>
      <c r="AX15" s="46"/>
      <c r="AY15" s="47"/>
      <c r="AZ15" s="48"/>
      <c r="BA15" s="43"/>
      <c r="BC15" s="43"/>
      <c r="BD15" s="46"/>
      <c r="BF15" s="47"/>
      <c r="BG15" s="48"/>
      <c r="BH15" s="47"/>
      <c r="BI15" s="66"/>
      <c r="BJ15" s="66"/>
      <c r="BK15" s="66"/>
      <c r="BL15" s="66"/>
      <c r="BM15" s="66"/>
      <c r="BN15" s="66"/>
      <c r="BO15" s="66"/>
      <c r="BP15" s="66"/>
      <c r="BQ15" s="66"/>
      <c r="BR15" s="66"/>
      <c r="BS15" s="66"/>
      <c r="BT15" s="66"/>
    </row>
    <row r="16" spans="1:73" s="44" customFormat="1" x14ac:dyDescent="0.25">
      <c r="A16" s="43"/>
      <c r="B16" s="43"/>
      <c r="C16" s="43"/>
      <c r="F16" s="45"/>
      <c r="G16" s="45"/>
      <c r="H16" s="43"/>
      <c r="J16" s="46"/>
      <c r="K16" s="46"/>
      <c r="L16" s="46"/>
      <c r="M16" s="46"/>
      <c r="AX16" s="46"/>
      <c r="AY16" s="47"/>
      <c r="AZ16" s="48"/>
      <c r="BA16" s="43"/>
      <c r="BC16" s="43"/>
      <c r="BD16" s="46"/>
      <c r="BF16" s="47"/>
      <c r="BG16" s="48"/>
      <c r="BH16" s="47"/>
      <c r="BI16" s="66"/>
      <c r="BJ16" s="66"/>
      <c r="BK16" s="66"/>
      <c r="BL16" s="66"/>
      <c r="BM16" s="66"/>
      <c r="BN16" s="66"/>
      <c r="BO16" s="66"/>
      <c r="BP16" s="66"/>
      <c r="BQ16" s="66"/>
      <c r="BR16" s="66"/>
      <c r="BS16" s="66"/>
      <c r="BT16" s="66"/>
    </row>
    <row r="17" spans="1:72" s="44" customFormat="1" x14ac:dyDescent="0.25">
      <c r="A17" s="43"/>
      <c r="B17" s="43"/>
      <c r="C17" s="43"/>
      <c r="F17" s="45"/>
      <c r="G17" s="45"/>
      <c r="H17" s="43"/>
      <c r="J17" s="46"/>
      <c r="K17" s="46"/>
      <c r="L17" s="46"/>
      <c r="M17" s="46"/>
      <c r="AX17" s="46"/>
      <c r="AY17" s="47"/>
      <c r="AZ17" s="48"/>
      <c r="BA17" s="43"/>
      <c r="BC17" s="43"/>
      <c r="BD17" s="46"/>
      <c r="BF17" s="47"/>
      <c r="BG17" s="48"/>
      <c r="BH17" s="47"/>
      <c r="BI17" s="66"/>
      <c r="BJ17" s="66"/>
      <c r="BK17" s="66"/>
      <c r="BL17" s="66"/>
      <c r="BM17" s="66"/>
      <c r="BN17" s="66"/>
      <c r="BO17" s="66"/>
      <c r="BP17" s="66"/>
      <c r="BQ17" s="66"/>
      <c r="BR17" s="66"/>
      <c r="BS17" s="66"/>
      <c r="BT17" s="66"/>
    </row>
    <row r="18" spans="1:72" s="44" customFormat="1" x14ac:dyDescent="0.25">
      <c r="A18" s="43"/>
      <c r="B18" s="43"/>
      <c r="C18" s="43"/>
      <c r="F18" s="45"/>
      <c r="H18" s="43"/>
      <c r="J18" s="46"/>
      <c r="K18" s="46"/>
      <c r="L18" s="46"/>
      <c r="M18" s="46"/>
      <c r="AX18" s="46"/>
      <c r="AY18" s="47"/>
      <c r="AZ18" s="48"/>
      <c r="BA18" s="43"/>
      <c r="BC18" s="43"/>
      <c r="BD18" s="46"/>
      <c r="BF18" s="47"/>
      <c r="BG18" s="48"/>
      <c r="BH18" s="47"/>
      <c r="BI18" s="66"/>
      <c r="BJ18" s="66"/>
      <c r="BK18" s="66"/>
      <c r="BL18" s="66"/>
      <c r="BM18" s="66"/>
      <c r="BN18" s="66"/>
      <c r="BO18" s="66"/>
      <c r="BP18" s="66"/>
      <c r="BQ18" s="66"/>
      <c r="BR18" s="66"/>
      <c r="BS18" s="66"/>
      <c r="BT18" s="66"/>
    </row>
    <row r="19" spans="1:72" s="44" customFormat="1" x14ac:dyDescent="0.25">
      <c r="A19" s="43"/>
      <c r="B19" s="43"/>
      <c r="C19" s="43"/>
      <c r="F19" s="45"/>
      <c r="H19" s="43"/>
      <c r="J19" s="46"/>
      <c r="K19" s="46"/>
      <c r="L19" s="46"/>
      <c r="M19" s="46"/>
      <c r="AX19" s="46"/>
      <c r="AY19" s="47"/>
      <c r="AZ19" s="48"/>
      <c r="BA19" s="43"/>
      <c r="BC19" s="43"/>
      <c r="BD19" s="46"/>
      <c r="BF19" s="47"/>
      <c r="BG19" s="48"/>
      <c r="BH19" s="47"/>
      <c r="BI19" s="66"/>
      <c r="BJ19" s="66"/>
      <c r="BK19" s="66"/>
      <c r="BL19" s="66"/>
      <c r="BM19" s="66"/>
      <c r="BN19" s="66"/>
      <c r="BO19" s="66"/>
      <c r="BP19" s="66"/>
      <c r="BQ19" s="66"/>
      <c r="BR19" s="66"/>
      <c r="BS19" s="66"/>
      <c r="BT19" s="66"/>
    </row>
    <row r="20" spans="1:72" s="44" customFormat="1" x14ac:dyDescent="0.25">
      <c r="A20" s="43"/>
      <c r="B20" s="43"/>
      <c r="C20" s="43"/>
      <c r="F20" s="45"/>
      <c r="H20" s="43"/>
      <c r="J20" s="46"/>
      <c r="K20" s="46"/>
      <c r="L20" s="46"/>
      <c r="M20" s="46"/>
      <c r="AX20" s="46"/>
      <c r="AY20" s="47"/>
      <c r="AZ20" s="48"/>
      <c r="BA20" s="43"/>
      <c r="BC20" s="43"/>
      <c r="BD20" s="46"/>
      <c r="BF20" s="47"/>
      <c r="BG20" s="48"/>
      <c r="BH20" s="47"/>
      <c r="BI20" s="66"/>
      <c r="BJ20" s="66"/>
      <c r="BK20" s="66"/>
      <c r="BL20" s="66"/>
      <c r="BM20" s="66"/>
      <c r="BN20" s="66"/>
      <c r="BO20" s="66"/>
      <c r="BP20" s="66"/>
      <c r="BQ20" s="66"/>
      <c r="BR20" s="66"/>
      <c r="BS20" s="66"/>
      <c r="BT20" s="66"/>
    </row>
    <row r="21" spans="1:72" s="44" customFormat="1" x14ac:dyDescent="0.25">
      <c r="A21" s="43"/>
      <c r="B21" s="43"/>
      <c r="C21" s="43"/>
      <c r="F21" s="45"/>
      <c r="H21" s="43"/>
      <c r="J21" s="46"/>
      <c r="K21" s="46"/>
      <c r="L21" s="46"/>
      <c r="M21" s="46"/>
      <c r="AX21" s="46"/>
      <c r="AY21" s="47"/>
      <c r="AZ21" s="48"/>
      <c r="BA21" s="43"/>
      <c r="BC21" s="43"/>
      <c r="BD21" s="46"/>
      <c r="BF21" s="47"/>
      <c r="BG21" s="48"/>
      <c r="BH21" s="47"/>
      <c r="BI21" s="66"/>
      <c r="BJ21" s="66"/>
      <c r="BK21" s="66"/>
      <c r="BL21" s="66"/>
      <c r="BM21" s="66"/>
      <c r="BN21" s="66"/>
      <c r="BO21" s="66"/>
      <c r="BP21" s="66"/>
      <c r="BQ21" s="66"/>
      <c r="BR21" s="66"/>
      <c r="BS21" s="66"/>
      <c r="BT21" s="66"/>
    </row>
    <row r="22" spans="1:72" s="44" customFormat="1" x14ac:dyDescent="0.25">
      <c r="A22" s="43"/>
      <c r="B22" s="43"/>
      <c r="C22" s="43"/>
      <c r="F22" s="45"/>
      <c r="H22" s="43"/>
      <c r="J22" s="46"/>
      <c r="K22" s="46"/>
      <c r="L22" s="46"/>
      <c r="M22" s="46"/>
      <c r="AX22" s="46"/>
      <c r="AY22" s="47"/>
      <c r="AZ22" s="48"/>
      <c r="BA22" s="43"/>
      <c r="BC22" s="43"/>
      <c r="BD22" s="46"/>
      <c r="BF22" s="47"/>
      <c r="BG22" s="48"/>
      <c r="BH22" s="47"/>
      <c r="BI22" s="66"/>
      <c r="BJ22" s="66"/>
      <c r="BK22" s="66"/>
      <c r="BL22" s="66"/>
      <c r="BM22" s="66"/>
      <c r="BN22" s="66"/>
      <c r="BO22" s="66"/>
      <c r="BP22" s="66"/>
      <c r="BQ22" s="66"/>
      <c r="BR22" s="66"/>
      <c r="BS22" s="66"/>
      <c r="BT22" s="66"/>
    </row>
    <row r="23" spans="1:72" s="44" customFormat="1" x14ac:dyDescent="0.25">
      <c r="A23" s="43"/>
      <c r="B23" s="43"/>
      <c r="C23" s="43"/>
      <c r="F23" s="45"/>
      <c r="H23" s="43"/>
      <c r="J23" s="46"/>
      <c r="K23" s="46"/>
      <c r="L23" s="46"/>
      <c r="M23" s="46"/>
      <c r="AX23" s="46"/>
      <c r="AY23" s="47"/>
      <c r="AZ23" s="48"/>
      <c r="BA23" s="43"/>
      <c r="BC23" s="43"/>
      <c r="BD23" s="46"/>
      <c r="BF23" s="47"/>
      <c r="BG23" s="48"/>
      <c r="BH23" s="47"/>
      <c r="BI23" s="66"/>
      <c r="BJ23" s="66"/>
      <c r="BK23" s="66"/>
      <c r="BL23" s="66"/>
      <c r="BM23" s="66"/>
      <c r="BN23" s="66"/>
      <c r="BO23" s="66"/>
      <c r="BP23" s="66"/>
      <c r="BQ23" s="66"/>
      <c r="BR23" s="66"/>
      <c r="BS23" s="66"/>
      <c r="BT23" s="66"/>
    </row>
    <row r="24" spans="1:72" s="44" customFormat="1" x14ac:dyDescent="0.25">
      <c r="A24" s="43"/>
      <c r="B24" s="43"/>
      <c r="C24" s="43"/>
      <c r="F24" s="45"/>
      <c r="H24" s="43"/>
      <c r="J24" s="46"/>
      <c r="K24" s="46"/>
      <c r="L24" s="46"/>
      <c r="M24" s="46"/>
      <c r="AX24" s="46"/>
      <c r="AY24" s="47"/>
      <c r="AZ24" s="48"/>
      <c r="BA24" s="43"/>
      <c r="BC24" s="43"/>
      <c r="BD24" s="46"/>
      <c r="BF24" s="47"/>
      <c r="BG24" s="48"/>
      <c r="BH24" s="47"/>
      <c r="BI24" s="66"/>
      <c r="BJ24" s="66"/>
      <c r="BK24" s="66"/>
      <c r="BL24" s="66"/>
      <c r="BM24" s="66"/>
      <c r="BN24" s="66"/>
      <c r="BO24" s="66"/>
      <c r="BP24" s="66"/>
      <c r="BQ24" s="66"/>
      <c r="BR24" s="66"/>
      <c r="BS24" s="66"/>
      <c r="BT24" s="66"/>
    </row>
    <row r="25" spans="1:72" s="44" customFormat="1" x14ac:dyDescent="0.25">
      <c r="A25" s="43"/>
      <c r="B25" s="43"/>
      <c r="C25" s="43"/>
      <c r="F25" s="45"/>
      <c r="H25" s="43"/>
      <c r="J25" s="46"/>
      <c r="K25" s="46"/>
      <c r="L25" s="46"/>
      <c r="M25" s="46"/>
      <c r="AX25" s="46"/>
      <c r="AY25" s="47"/>
      <c r="AZ25" s="48"/>
      <c r="BA25" s="43"/>
      <c r="BC25" s="43"/>
      <c r="BD25" s="46"/>
      <c r="BF25" s="47"/>
      <c r="BG25" s="48"/>
      <c r="BH25" s="47"/>
      <c r="BI25" s="66"/>
      <c r="BJ25" s="66"/>
      <c r="BK25" s="66"/>
      <c r="BL25" s="66"/>
      <c r="BM25" s="66"/>
      <c r="BN25" s="66"/>
      <c r="BO25" s="66"/>
      <c r="BP25" s="66"/>
      <c r="BQ25" s="66"/>
      <c r="BR25" s="66"/>
      <c r="BS25" s="66"/>
      <c r="BT25" s="66"/>
    </row>
    <row r="26" spans="1:72" s="44" customFormat="1" x14ac:dyDescent="0.25">
      <c r="A26" s="43"/>
      <c r="B26" s="43"/>
      <c r="C26" s="43"/>
      <c r="F26" s="45"/>
      <c r="H26" s="43"/>
      <c r="J26" s="46"/>
      <c r="K26" s="46"/>
      <c r="L26" s="46"/>
      <c r="M26" s="46"/>
      <c r="AX26" s="46"/>
      <c r="AY26" s="47"/>
      <c r="AZ26" s="48"/>
      <c r="BA26" s="43"/>
      <c r="BC26" s="43"/>
      <c r="BD26" s="46"/>
      <c r="BF26" s="47"/>
      <c r="BG26" s="48"/>
      <c r="BH26" s="47"/>
      <c r="BI26" s="66"/>
      <c r="BJ26" s="66"/>
      <c r="BK26" s="66"/>
      <c r="BL26" s="66"/>
      <c r="BM26" s="66"/>
      <c r="BN26" s="66"/>
      <c r="BO26" s="66"/>
      <c r="BP26" s="66"/>
      <c r="BQ26" s="66"/>
      <c r="BR26" s="66"/>
      <c r="BS26" s="66"/>
      <c r="BT26" s="66"/>
    </row>
    <row r="27" spans="1:72" s="44" customFormat="1" x14ac:dyDescent="0.25">
      <c r="A27" s="43"/>
      <c r="B27" s="43"/>
      <c r="C27" s="43"/>
      <c r="F27" s="45"/>
      <c r="H27" s="43"/>
      <c r="J27" s="46"/>
      <c r="K27" s="46"/>
      <c r="L27" s="46"/>
      <c r="M27" s="46"/>
      <c r="AX27" s="46"/>
      <c r="AY27" s="47"/>
      <c r="AZ27" s="48"/>
      <c r="BA27" s="43"/>
      <c r="BC27" s="43"/>
      <c r="BD27" s="46"/>
      <c r="BF27" s="47"/>
      <c r="BG27" s="48"/>
      <c r="BH27" s="47"/>
      <c r="BI27" s="66"/>
      <c r="BJ27" s="66"/>
      <c r="BK27" s="66"/>
      <c r="BL27" s="66"/>
      <c r="BM27" s="66"/>
      <c r="BN27" s="66"/>
      <c r="BO27" s="66"/>
      <c r="BP27" s="66"/>
      <c r="BQ27" s="66"/>
      <c r="BR27" s="66"/>
      <c r="BS27" s="66"/>
      <c r="BT27" s="66"/>
    </row>
    <row r="28" spans="1:72" s="44" customFormat="1" x14ac:dyDescent="0.25">
      <c r="A28" s="43"/>
      <c r="B28" s="43"/>
      <c r="C28" s="43"/>
      <c r="F28" s="45"/>
      <c r="H28" s="43"/>
      <c r="J28" s="46"/>
      <c r="K28" s="46"/>
      <c r="L28" s="46"/>
      <c r="M28" s="46"/>
      <c r="AX28" s="46"/>
      <c r="AY28" s="47"/>
      <c r="AZ28" s="48"/>
      <c r="BA28" s="43"/>
      <c r="BC28" s="43"/>
      <c r="BD28" s="46"/>
      <c r="BF28" s="47"/>
      <c r="BG28" s="48"/>
      <c r="BH28" s="47"/>
      <c r="BI28" s="66"/>
      <c r="BJ28" s="66"/>
      <c r="BK28" s="66"/>
      <c r="BL28" s="66"/>
      <c r="BM28" s="66"/>
      <c r="BN28" s="66"/>
      <c r="BO28" s="66"/>
      <c r="BP28" s="66"/>
      <c r="BQ28" s="66"/>
      <c r="BR28" s="66"/>
      <c r="BS28" s="66"/>
      <c r="BT28" s="66"/>
    </row>
    <row r="29" spans="1:72" s="44" customFormat="1" x14ac:dyDescent="0.25">
      <c r="A29" s="43"/>
      <c r="B29" s="43"/>
      <c r="C29" s="43"/>
      <c r="F29" s="45"/>
      <c r="H29" s="43"/>
      <c r="J29" s="46"/>
      <c r="K29" s="46"/>
      <c r="L29" s="46"/>
      <c r="M29" s="46"/>
      <c r="AX29" s="46"/>
      <c r="AY29" s="47"/>
      <c r="AZ29" s="48"/>
      <c r="BA29" s="43"/>
      <c r="BC29" s="43"/>
      <c r="BD29" s="46"/>
      <c r="BF29" s="47"/>
      <c r="BG29" s="48"/>
      <c r="BH29" s="47"/>
      <c r="BI29" s="66"/>
      <c r="BJ29" s="66"/>
      <c r="BK29" s="66"/>
      <c r="BL29" s="66"/>
      <c r="BM29" s="66"/>
      <c r="BN29" s="66"/>
      <c r="BO29" s="66"/>
      <c r="BP29" s="66"/>
      <c r="BQ29" s="66"/>
      <c r="BR29" s="66"/>
      <c r="BS29" s="66"/>
      <c r="BT29" s="66"/>
    </row>
    <row r="30" spans="1:72" s="44" customFormat="1" x14ac:dyDescent="0.25">
      <c r="A30" s="43"/>
      <c r="B30" s="43"/>
      <c r="C30" s="43"/>
      <c r="F30" s="45"/>
      <c r="H30" s="43"/>
      <c r="J30" s="46"/>
      <c r="K30" s="46"/>
      <c r="L30" s="46"/>
      <c r="M30" s="46"/>
      <c r="AX30" s="46"/>
      <c r="AY30" s="47"/>
      <c r="AZ30" s="48"/>
      <c r="BA30" s="43"/>
      <c r="BC30" s="43"/>
      <c r="BD30" s="46"/>
      <c r="BF30" s="47"/>
      <c r="BG30" s="48"/>
      <c r="BH30" s="47"/>
      <c r="BI30" s="66"/>
      <c r="BJ30" s="66"/>
      <c r="BK30" s="66"/>
      <c r="BL30" s="66"/>
      <c r="BM30" s="66"/>
      <c r="BN30" s="66"/>
      <c r="BO30" s="66"/>
      <c r="BP30" s="66"/>
      <c r="BQ30" s="66"/>
      <c r="BR30" s="66"/>
      <c r="BS30" s="66"/>
      <c r="BT30" s="66"/>
    </row>
    <row r="31" spans="1:72" s="44" customFormat="1" x14ac:dyDescent="0.25">
      <c r="A31" s="43"/>
      <c r="B31" s="43"/>
      <c r="C31" s="43"/>
      <c r="F31" s="45"/>
      <c r="H31" s="43"/>
      <c r="J31" s="46"/>
      <c r="K31" s="46"/>
      <c r="L31" s="46"/>
      <c r="M31" s="46"/>
      <c r="AX31" s="46"/>
      <c r="AY31" s="47"/>
      <c r="AZ31" s="48"/>
      <c r="BA31" s="43"/>
      <c r="BC31" s="43"/>
      <c r="BD31" s="46"/>
      <c r="BF31" s="47"/>
      <c r="BG31" s="48"/>
      <c r="BH31" s="47"/>
      <c r="BI31" s="66"/>
      <c r="BJ31" s="66"/>
      <c r="BK31" s="66"/>
      <c r="BL31" s="66"/>
      <c r="BM31" s="66"/>
      <c r="BN31" s="66"/>
      <c r="BO31" s="66"/>
      <c r="BP31" s="66"/>
      <c r="BQ31" s="66"/>
      <c r="BR31" s="66"/>
      <c r="BS31" s="66"/>
      <c r="BT31" s="66"/>
    </row>
    <row r="32" spans="1:72" s="44" customFormat="1" x14ac:dyDescent="0.25">
      <c r="A32" s="43"/>
      <c r="B32" s="43"/>
      <c r="C32" s="43"/>
      <c r="F32" s="45"/>
      <c r="H32" s="43"/>
      <c r="J32" s="46"/>
      <c r="K32" s="46"/>
      <c r="L32" s="46"/>
      <c r="M32" s="46"/>
      <c r="AX32" s="46"/>
      <c r="AY32" s="47"/>
      <c r="AZ32" s="48"/>
      <c r="BA32" s="43"/>
      <c r="BC32" s="43"/>
      <c r="BD32" s="46"/>
      <c r="BF32" s="47"/>
      <c r="BG32" s="48"/>
      <c r="BH32" s="47"/>
      <c r="BI32" s="66"/>
      <c r="BJ32" s="66"/>
      <c r="BK32" s="66"/>
      <c r="BL32" s="66"/>
      <c r="BM32" s="66"/>
      <c r="BN32" s="66"/>
      <c r="BO32" s="66"/>
      <c r="BP32" s="66"/>
      <c r="BQ32" s="66"/>
      <c r="BR32" s="66"/>
      <c r="BS32" s="66"/>
      <c r="BT32" s="66"/>
    </row>
    <row r="33" spans="1:72" s="44" customFormat="1" x14ac:dyDescent="0.25">
      <c r="A33" s="43"/>
      <c r="B33" s="43"/>
      <c r="C33" s="43"/>
      <c r="F33" s="45"/>
      <c r="H33" s="43"/>
      <c r="J33" s="46"/>
      <c r="K33" s="46"/>
      <c r="L33" s="46"/>
      <c r="M33" s="46"/>
      <c r="AX33" s="46"/>
      <c r="AY33" s="47"/>
      <c r="AZ33" s="48"/>
      <c r="BA33" s="43"/>
      <c r="BC33" s="43"/>
      <c r="BD33" s="46"/>
      <c r="BF33" s="47"/>
      <c r="BG33" s="48"/>
      <c r="BH33" s="47"/>
      <c r="BI33" s="66"/>
      <c r="BJ33" s="66"/>
      <c r="BK33" s="66"/>
      <c r="BL33" s="66"/>
      <c r="BM33" s="66"/>
      <c r="BN33" s="66"/>
      <c r="BO33" s="66"/>
      <c r="BP33" s="66"/>
      <c r="BQ33" s="66"/>
      <c r="BR33" s="66"/>
      <c r="BS33" s="66"/>
      <c r="BT33" s="66"/>
    </row>
    <row r="34" spans="1:72" s="44" customFormat="1" x14ac:dyDescent="0.25">
      <c r="A34" s="43"/>
      <c r="B34" s="43"/>
      <c r="C34" s="43"/>
      <c r="F34" s="45"/>
      <c r="H34" s="43"/>
      <c r="J34" s="46"/>
      <c r="K34" s="46"/>
      <c r="L34" s="46"/>
      <c r="M34" s="46"/>
      <c r="AX34" s="46"/>
      <c r="AY34" s="47"/>
      <c r="AZ34" s="48"/>
      <c r="BA34" s="43"/>
      <c r="BC34" s="43"/>
      <c r="BD34" s="46"/>
      <c r="BF34" s="47"/>
      <c r="BG34" s="48"/>
      <c r="BH34" s="47"/>
      <c r="BI34" s="66"/>
      <c r="BJ34" s="66"/>
      <c r="BK34" s="66"/>
      <c r="BL34" s="66"/>
      <c r="BM34" s="66"/>
      <c r="BN34" s="66"/>
      <c r="BO34" s="66"/>
      <c r="BP34" s="66"/>
      <c r="BQ34" s="66"/>
      <c r="BR34" s="66"/>
      <c r="BS34" s="66"/>
      <c r="BT34" s="66"/>
    </row>
    <row r="35" spans="1:72" s="44" customFormat="1" x14ac:dyDescent="0.25">
      <c r="A35" s="43"/>
      <c r="B35" s="43"/>
      <c r="C35" s="43"/>
      <c r="F35" s="45"/>
      <c r="H35" s="43"/>
      <c r="J35" s="46"/>
      <c r="K35" s="46"/>
      <c r="L35" s="46"/>
      <c r="M35" s="46"/>
      <c r="AX35" s="46"/>
      <c r="AY35" s="47"/>
      <c r="AZ35" s="48"/>
      <c r="BA35" s="43"/>
      <c r="BC35" s="43"/>
      <c r="BD35" s="46"/>
      <c r="BF35" s="47"/>
      <c r="BG35" s="48"/>
      <c r="BH35" s="47"/>
      <c r="BI35" s="66"/>
      <c r="BJ35" s="66"/>
      <c r="BK35" s="66"/>
      <c r="BL35" s="66"/>
      <c r="BM35" s="66"/>
      <c r="BN35" s="66"/>
      <c r="BO35" s="66"/>
      <c r="BP35" s="66"/>
      <c r="BQ35" s="66"/>
      <c r="BR35" s="66"/>
      <c r="BS35" s="66"/>
      <c r="BT35" s="66"/>
    </row>
    <row r="36" spans="1:72" s="44" customFormat="1" x14ac:dyDescent="0.25">
      <c r="A36" s="43"/>
      <c r="B36" s="43"/>
      <c r="C36" s="43"/>
      <c r="F36" s="45"/>
      <c r="H36" s="43"/>
      <c r="J36" s="46"/>
      <c r="K36" s="46"/>
      <c r="L36" s="46"/>
      <c r="M36" s="46"/>
      <c r="AX36" s="46"/>
      <c r="AY36" s="47"/>
      <c r="AZ36" s="48"/>
      <c r="BA36" s="43"/>
      <c r="BC36" s="43"/>
      <c r="BD36" s="46"/>
      <c r="BF36" s="47"/>
      <c r="BG36" s="48"/>
      <c r="BH36" s="47"/>
      <c r="BI36" s="66"/>
      <c r="BJ36" s="66"/>
      <c r="BK36" s="66"/>
      <c r="BL36" s="66"/>
      <c r="BM36" s="66"/>
      <c r="BN36" s="66"/>
      <c r="BO36" s="66"/>
      <c r="BP36" s="66"/>
      <c r="BQ36" s="66"/>
      <c r="BR36" s="66"/>
      <c r="BS36" s="66"/>
      <c r="BT36" s="66"/>
    </row>
    <row r="37" spans="1:72" s="44" customFormat="1" x14ac:dyDescent="0.25">
      <c r="A37" s="43"/>
      <c r="B37" s="43"/>
      <c r="C37" s="43"/>
      <c r="F37" s="45"/>
      <c r="H37" s="43"/>
      <c r="J37" s="46"/>
      <c r="K37" s="46"/>
      <c r="L37" s="46"/>
      <c r="M37" s="46"/>
      <c r="AX37" s="46"/>
      <c r="AY37" s="47"/>
      <c r="AZ37" s="48"/>
      <c r="BA37" s="43"/>
      <c r="BC37" s="43"/>
      <c r="BD37" s="46"/>
      <c r="BF37" s="47"/>
      <c r="BG37" s="48"/>
      <c r="BH37" s="47"/>
      <c r="BI37" s="66"/>
      <c r="BJ37" s="66"/>
      <c r="BK37" s="66"/>
      <c r="BL37" s="66"/>
      <c r="BM37" s="66"/>
      <c r="BN37" s="66"/>
      <c r="BO37" s="66"/>
      <c r="BP37" s="66"/>
      <c r="BQ37" s="66"/>
      <c r="BR37" s="66"/>
      <c r="BS37" s="66"/>
      <c r="BT37" s="66"/>
    </row>
    <row r="38" spans="1:72" s="44" customFormat="1" x14ac:dyDescent="0.25">
      <c r="A38" s="43"/>
      <c r="B38" s="43"/>
      <c r="C38" s="43"/>
      <c r="F38" s="45"/>
      <c r="H38" s="43"/>
      <c r="J38" s="46"/>
      <c r="K38" s="46"/>
      <c r="L38" s="46"/>
      <c r="M38" s="46"/>
      <c r="AX38" s="46"/>
      <c r="AY38" s="47"/>
      <c r="AZ38" s="48"/>
      <c r="BA38" s="43"/>
      <c r="BC38" s="43"/>
      <c r="BD38" s="46"/>
      <c r="BF38" s="47"/>
      <c r="BG38" s="48"/>
      <c r="BH38" s="47"/>
      <c r="BI38" s="66"/>
      <c r="BJ38" s="66"/>
      <c r="BK38" s="66"/>
      <c r="BL38" s="66"/>
      <c r="BM38" s="66"/>
      <c r="BN38" s="66"/>
      <c r="BO38" s="66"/>
      <c r="BP38" s="66"/>
      <c r="BQ38" s="66"/>
      <c r="BR38" s="66"/>
      <c r="BS38" s="66"/>
      <c r="BT38" s="66"/>
    </row>
    <row r="39" spans="1:72" s="44" customFormat="1" x14ac:dyDescent="0.25">
      <c r="A39" s="43"/>
      <c r="B39" s="43"/>
      <c r="C39" s="43"/>
      <c r="F39" s="45"/>
      <c r="H39" s="43"/>
      <c r="J39" s="46"/>
      <c r="K39" s="46"/>
      <c r="L39" s="46"/>
      <c r="M39" s="46"/>
      <c r="AX39" s="46"/>
      <c r="AY39" s="47"/>
      <c r="AZ39" s="48"/>
      <c r="BA39" s="43"/>
      <c r="BC39" s="43"/>
      <c r="BD39" s="46"/>
      <c r="BF39" s="47"/>
      <c r="BG39" s="48"/>
      <c r="BH39" s="47"/>
      <c r="BI39" s="66"/>
      <c r="BJ39" s="66"/>
      <c r="BK39" s="66"/>
      <c r="BL39" s="66"/>
      <c r="BM39" s="66"/>
      <c r="BN39" s="66"/>
      <c r="BO39" s="66"/>
      <c r="BP39" s="66"/>
      <c r="BQ39" s="66"/>
      <c r="BR39" s="66"/>
      <c r="BS39" s="66"/>
      <c r="BT39" s="66"/>
    </row>
    <row r="40" spans="1:72" s="44" customFormat="1" x14ac:dyDescent="0.25">
      <c r="A40" s="43"/>
      <c r="B40" s="43"/>
      <c r="C40" s="43"/>
      <c r="F40" s="45"/>
      <c r="H40" s="43"/>
      <c r="J40" s="46"/>
      <c r="K40" s="46"/>
      <c r="L40" s="46"/>
      <c r="M40" s="46"/>
      <c r="AX40" s="46"/>
      <c r="AY40" s="47"/>
      <c r="AZ40" s="48"/>
      <c r="BA40" s="43"/>
      <c r="BC40" s="43"/>
      <c r="BD40" s="46"/>
      <c r="BF40" s="47"/>
      <c r="BG40" s="48"/>
      <c r="BH40" s="47"/>
      <c r="BI40" s="66"/>
      <c r="BJ40" s="66"/>
      <c r="BK40" s="66"/>
      <c r="BL40" s="66"/>
      <c r="BM40" s="66"/>
      <c r="BN40" s="66"/>
      <c r="BO40" s="66"/>
      <c r="BP40" s="66"/>
      <c r="BQ40" s="66"/>
      <c r="BR40" s="66"/>
      <c r="BS40" s="66"/>
      <c r="BT40" s="66"/>
    </row>
    <row r="41" spans="1:72" s="44" customFormat="1" x14ac:dyDescent="0.25">
      <c r="A41" s="43"/>
      <c r="B41" s="43"/>
      <c r="C41" s="43"/>
      <c r="F41" s="45"/>
      <c r="H41" s="43"/>
      <c r="J41" s="46"/>
      <c r="K41" s="46"/>
      <c r="L41" s="46"/>
      <c r="M41" s="46"/>
      <c r="AX41" s="46"/>
      <c r="AY41" s="47"/>
      <c r="AZ41" s="48"/>
      <c r="BA41" s="43"/>
      <c r="BC41" s="43"/>
      <c r="BD41" s="46"/>
      <c r="BF41" s="47"/>
      <c r="BG41" s="48"/>
      <c r="BH41" s="47"/>
      <c r="BI41" s="66"/>
      <c r="BJ41" s="66"/>
      <c r="BK41" s="66"/>
      <c r="BL41" s="66"/>
      <c r="BM41" s="66"/>
      <c r="BN41" s="66"/>
      <c r="BO41" s="66"/>
      <c r="BP41" s="66"/>
      <c r="BQ41" s="66"/>
      <c r="BR41" s="66"/>
      <c r="BS41" s="66"/>
      <c r="BT41" s="66"/>
    </row>
    <row r="42" spans="1:72" s="44" customFormat="1" x14ac:dyDescent="0.25">
      <c r="A42" s="43"/>
      <c r="B42" s="43"/>
      <c r="C42" s="43"/>
      <c r="F42" s="45"/>
      <c r="H42" s="43"/>
      <c r="J42" s="46"/>
      <c r="K42" s="46"/>
      <c r="L42" s="46"/>
      <c r="M42" s="46"/>
      <c r="AX42" s="46"/>
      <c r="AY42" s="47"/>
      <c r="AZ42" s="48"/>
      <c r="BA42" s="43"/>
      <c r="BC42" s="43"/>
      <c r="BD42" s="46"/>
      <c r="BF42" s="47"/>
      <c r="BG42" s="48"/>
      <c r="BH42" s="47"/>
      <c r="BI42" s="66"/>
      <c r="BJ42" s="66"/>
      <c r="BK42" s="66"/>
      <c r="BL42" s="66"/>
      <c r="BM42" s="66"/>
      <c r="BN42" s="66"/>
      <c r="BO42" s="66"/>
      <c r="BP42" s="66"/>
      <c r="BQ42" s="66"/>
      <c r="BR42" s="66"/>
      <c r="BS42" s="66"/>
      <c r="BT42" s="66"/>
    </row>
    <row r="43" spans="1:72" s="44" customFormat="1" x14ac:dyDescent="0.25">
      <c r="A43" s="43"/>
      <c r="B43" s="43"/>
      <c r="C43" s="43"/>
      <c r="F43" s="45"/>
      <c r="H43" s="43"/>
      <c r="J43" s="46"/>
      <c r="K43" s="46"/>
      <c r="L43" s="46"/>
      <c r="M43" s="46"/>
      <c r="AX43" s="46"/>
      <c r="AY43" s="47"/>
      <c r="AZ43" s="48"/>
      <c r="BA43" s="43"/>
      <c r="BC43" s="43"/>
      <c r="BD43" s="46"/>
      <c r="BF43" s="47"/>
      <c r="BG43" s="48"/>
      <c r="BH43" s="47"/>
      <c r="BI43" s="66"/>
      <c r="BJ43" s="66"/>
      <c r="BK43" s="66"/>
      <c r="BL43" s="66"/>
      <c r="BM43" s="66"/>
      <c r="BN43" s="66"/>
      <c r="BO43" s="66"/>
      <c r="BP43" s="66"/>
      <c r="BQ43" s="66"/>
      <c r="BR43" s="66"/>
      <c r="BS43" s="66"/>
      <c r="BT43" s="66"/>
    </row>
    <row r="44" spans="1:72" s="44" customFormat="1" x14ac:dyDescent="0.25">
      <c r="A44" s="43"/>
      <c r="B44" s="43"/>
      <c r="C44" s="43"/>
      <c r="F44" s="45"/>
      <c r="H44" s="43"/>
      <c r="J44" s="46"/>
      <c r="K44" s="46"/>
      <c r="L44" s="46"/>
      <c r="M44" s="46"/>
      <c r="AX44" s="46"/>
      <c r="AY44" s="47"/>
      <c r="AZ44" s="48"/>
      <c r="BA44" s="43"/>
      <c r="BC44" s="43"/>
      <c r="BD44" s="46"/>
      <c r="BF44" s="47"/>
      <c r="BG44" s="48"/>
      <c r="BH44" s="47"/>
      <c r="BI44" s="66"/>
      <c r="BJ44" s="66"/>
      <c r="BK44" s="66"/>
      <c r="BL44" s="66"/>
      <c r="BM44" s="66"/>
      <c r="BN44" s="66"/>
      <c r="BO44" s="66"/>
      <c r="BP44" s="66"/>
      <c r="BQ44" s="66"/>
      <c r="BR44" s="66"/>
      <c r="BS44" s="66"/>
      <c r="BT44" s="66"/>
    </row>
    <row r="45" spans="1:72" s="44" customFormat="1" x14ac:dyDescent="0.25">
      <c r="A45" s="43"/>
      <c r="B45" s="43"/>
      <c r="C45" s="43"/>
      <c r="F45" s="45"/>
      <c r="H45" s="43"/>
      <c r="J45" s="46"/>
      <c r="K45" s="46"/>
      <c r="L45" s="46"/>
      <c r="M45" s="46"/>
      <c r="AX45" s="46"/>
      <c r="AY45" s="47"/>
      <c r="AZ45" s="48"/>
      <c r="BA45" s="43"/>
      <c r="BC45" s="43"/>
      <c r="BD45" s="46"/>
      <c r="BF45" s="47"/>
      <c r="BG45" s="48"/>
      <c r="BH45" s="47"/>
      <c r="BI45" s="66"/>
      <c r="BJ45" s="66"/>
      <c r="BK45" s="66"/>
      <c r="BL45" s="66"/>
      <c r="BM45" s="66"/>
      <c r="BN45" s="66"/>
      <c r="BO45" s="66"/>
      <c r="BP45" s="66"/>
      <c r="BQ45" s="66"/>
      <c r="BR45" s="66"/>
      <c r="BS45" s="66"/>
      <c r="BT45" s="66"/>
    </row>
    <row r="46" spans="1:72" s="44" customFormat="1" x14ac:dyDescent="0.25">
      <c r="A46" s="43"/>
      <c r="B46" s="43"/>
      <c r="C46" s="43"/>
      <c r="F46" s="45"/>
      <c r="H46" s="43"/>
      <c r="J46" s="46"/>
      <c r="K46" s="46"/>
      <c r="L46" s="46"/>
      <c r="M46" s="46"/>
      <c r="AX46" s="46"/>
      <c r="AY46" s="47"/>
      <c r="AZ46" s="48"/>
      <c r="BA46" s="43"/>
      <c r="BC46" s="43"/>
      <c r="BD46" s="46"/>
      <c r="BF46" s="47"/>
      <c r="BG46" s="48"/>
      <c r="BH46" s="47"/>
      <c r="BI46" s="66"/>
      <c r="BJ46" s="66"/>
      <c r="BK46" s="66"/>
      <c r="BL46" s="66"/>
      <c r="BM46" s="66"/>
      <c r="BN46" s="66"/>
      <c r="BO46" s="66"/>
      <c r="BP46" s="66"/>
      <c r="BQ46" s="66"/>
      <c r="BR46" s="66"/>
      <c r="BS46" s="66"/>
      <c r="BT46" s="66"/>
    </row>
    <row r="47" spans="1:72" s="44" customFormat="1" x14ac:dyDescent="0.25">
      <c r="A47" s="43"/>
      <c r="B47" s="43"/>
      <c r="C47" s="43"/>
      <c r="F47" s="45"/>
      <c r="H47" s="43"/>
      <c r="J47" s="46"/>
      <c r="K47" s="46"/>
      <c r="L47" s="46"/>
      <c r="M47" s="46"/>
      <c r="AX47" s="46"/>
      <c r="AY47" s="47"/>
      <c r="AZ47" s="48"/>
      <c r="BA47" s="43"/>
      <c r="BC47" s="43"/>
      <c r="BD47" s="46"/>
      <c r="BF47" s="47"/>
      <c r="BG47" s="48"/>
      <c r="BH47" s="47"/>
      <c r="BI47" s="66"/>
      <c r="BJ47" s="66"/>
      <c r="BK47" s="66"/>
      <c r="BL47" s="66"/>
      <c r="BM47" s="66"/>
      <c r="BN47" s="66"/>
      <c r="BO47" s="66"/>
      <c r="BP47" s="66"/>
      <c r="BQ47" s="66"/>
      <c r="BR47" s="66"/>
      <c r="BS47" s="66"/>
      <c r="BT47" s="66"/>
    </row>
    <row r="48" spans="1:72" s="44" customFormat="1" x14ac:dyDescent="0.25">
      <c r="A48" s="43"/>
      <c r="B48" s="43"/>
      <c r="C48" s="43"/>
      <c r="F48" s="45"/>
      <c r="H48" s="43"/>
      <c r="J48" s="46"/>
      <c r="K48" s="46"/>
      <c r="L48" s="46"/>
      <c r="M48" s="46"/>
      <c r="AX48" s="46"/>
      <c r="AY48" s="47"/>
      <c r="AZ48" s="48"/>
      <c r="BA48" s="43"/>
      <c r="BC48" s="43"/>
      <c r="BD48" s="46"/>
      <c r="BF48" s="47"/>
      <c r="BG48" s="48"/>
      <c r="BH48" s="47"/>
      <c r="BI48" s="66"/>
      <c r="BJ48" s="66"/>
      <c r="BK48" s="66"/>
      <c r="BL48" s="66"/>
      <c r="BM48" s="66"/>
      <c r="BN48" s="66"/>
      <c r="BO48" s="66"/>
      <c r="BP48" s="66"/>
      <c r="BQ48" s="66"/>
      <c r="BR48" s="66"/>
      <c r="BS48" s="66"/>
      <c r="BT48" s="66"/>
    </row>
    <row r="49" spans="1:72" s="44" customFormat="1" x14ac:dyDescent="0.25">
      <c r="A49" s="43"/>
      <c r="B49" s="43"/>
      <c r="C49" s="43"/>
      <c r="F49" s="45"/>
      <c r="H49" s="43"/>
      <c r="J49" s="46"/>
      <c r="K49" s="46"/>
      <c r="L49" s="46"/>
      <c r="M49" s="46"/>
      <c r="AX49" s="46"/>
      <c r="AY49" s="47"/>
      <c r="AZ49" s="48"/>
      <c r="BA49" s="43"/>
      <c r="BC49" s="43"/>
      <c r="BD49" s="46"/>
      <c r="BF49" s="47"/>
      <c r="BG49" s="48"/>
      <c r="BH49" s="47"/>
      <c r="BI49" s="66"/>
      <c r="BJ49" s="66"/>
      <c r="BK49" s="66"/>
      <c r="BL49" s="66"/>
      <c r="BM49" s="66"/>
      <c r="BN49" s="66"/>
      <c r="BO49" s="66"/>
      <c r="BP49" s="66"/>
      <c r="BQ49" s="66"/>
      <c r="BR49" s="66"/>
      <c r="BS49" s="66"/>
      <c r="BT49" s="66"/>
    </row>
    <row r="50" spans="1:72" s="44" customFormat="1" x14ac:dyDescent="0.25">
      <c r="A50" s="43"/>
      <c r="B50" s="43"/>
      <c r="C50" s="43"/>
      <c r="F50" s="45"/>
      <c r="H50" s="43"/>
      <c r="J50" s="46"/>
      <c r="K50" s="46"/>
      <c r="L50" s="46"/>
      <c r="M50" s="46"/>
      <c r="AX50" s="46"/>
      <c r="AY50" s="47"/>
      <c r="AZ50" s="48"/>
      <c r="BA50" s="43"/>
      <c r="BC50" s="43"/>
      <c r="BD50" s="46"/>
      <c r="BF50" s="47"/>
      <c r="BG50" s="48"/>
      <c r="BH50" s="47"/>
      <c r="BI50" s="66"/>
      <c r="BJ50" s="66"/>
      <c r="BK50" s="66"/>
      <c r="BL50" s="66"/>
      <c r="BM50" s="66"/>
      <c r="BN50" s="66"/>
      <c r="BO50" s="66"/>
      <c r="BP50" s="66"/>
      <c r="BQ50" s="66"/>
      <c r="BR50" s="66"/>
      <c r="BS50" s="66"/>
      <c r="BT50" s="66"/>
    </row>
    <row r="51" spans="1:72" s="44" customFormat="1" x14ac:dyDescent="0.25">
      <c r="A51" s="43"/>
      <c r="B51" s="43"/>
      <c r="C51" s="43"/>
      <c r="F51" s="45"/>
      <c r="H51" s="43"/>
      <c r="J51" s="46"/>
      <c r="K51" s="46"/>
      <c r="L51" s="46"/>
      <c r="M51" s="46"/>
      <c r="AX51" s="46"/>
      <c r="AY51" s="47"/>
      <c r="AZ51" s="48"/>
      <c r="BA51" s="43"/>
      <c r="BC51" s="43"/>
      <c r="BD51" s="46"/>
      <c r="BF51" s="47"/>
      <c r="BG51" s="48"/>
      <c r="BH51" s="47"/>
      <c r="BI51" s="66"/>
      <c r="BJ51" s="66"/>
      <c r="BK51" s="66"/>
      <c r="BL51" s="66"/>
      <c r="BM51" s="66"/>
      <c r="BN51" s="66"/>
      <c r="BO51" s="66"/>
      <c r="BP51" s="66"/>
      <c r="BQ51" s="66"/>
      <c r="BR51" s="66"/>
      <c r="BS51" s="66"/>
      <c r="BT51" s="66"/>
    </row>
    <row r="52" spans="1:72" s="44" customFormat="1" x14ac:dyDescent="0.25">
      <c r="A52" s="43"/>
      <c r="B52" s="43"/>
      <c r="C52" s="43"/>
      <c r="F52" s="45"/>
      <c r="H52" s="43"/>
      <c r="J52" s="46"/>
      <c r="K52" s="46"/>
      <c r="L52" s="46"/>
      <c r="M52" s="46"/>
      <c r="AX52" s="46"/>
      <c r="AY52" s="47"/>
      <c r="AZ52" s="48"/>
      <c r="BA52" s="43"/>
      <c r="BC52" s="43"/>
      <c r="BD52" s="46"/>
      <c r="BF52" s="47"/>
      <c r="BG52" s="48"/>
      <c r="BH52" s="47"/>
      <c r="BI52" s="66"/>
      <c r="BJ52" s="66"/>
      <c r="BK52" s="66"/>
      <c r="BL52" s="66"/>
      <c r="BM52" s="66"/>
      <c r="BN52" s="66"/>
      <c r="BO52" s="66"/>
      <c r="BP52" s="66"/>
      <c r="BQ52" s="66"/>
      <c r="BR52" s="66"/>
      <c r="BS52" s="66"/>
      <c r="BT52" s="66"/>
    </row>
    <row r="53" spans="1:72" s="44" customFormat="1" x14ac:dyDescent="0.25">
      <c r="A53" s="43"/>
      <c r="B53" s="43"/>
      <c r="C53" s="43"/>
      <c r="F53" s="45"/>
      <c r="H53" s="43"/>
      <c r="J53" s="46"/>
      <c r="K53" s="46"/>
      <c r="L53" s="46"/>
      <c r="M53" s="46"/>
      <c r="AX53" s="46"/>
      <c r="AY53" s="47"/>
      <c r="AZ53" s="48"/>
      <c r="BA53" s="43"/>
      <c r="BC53" s="43"/>
      <c r="BD53" s="46"/>
      <c r="BF53" s="47"/>
      <c r="BG53" s="48"/>
      <c r="BH53" s="47"/>
      <c r="BI53" s="66"/>
      <c r="BJ53" s="66"/>
      <c r="BK53" s="66"/>
      <c r="BL53" s="66"/>
      <c r="BM53" s="66"/>
      <c r="BN53" s="66"/>
      <c r="BO53" s="66"/>
      <c r="BP53" s="66"/>
      <c r="BQ53" s="66"/>
      <c r="BR53" s="66"/>
      <c r="BS53" s="66"/>
      <c r="BT53" s="66"/>
    </row>
    <row r="54" spans="1:72" s="44" customFormat="1" x14ac:dyDescent="0.25">
      <c r="A54" s="43"/>
      <c r="B54" s="43"/>
      <c r="C54" s="43"/>
      <c r="F54" s="45"/>
      <c r="H54" s="43"/>
      <c r="J54" s="46"/>
      <c r="K54" s="46"/>
      <c r="L54" s="46"/>
      <c r="M54" s="46"/>
      <c r="AX54" s="46"/>
      <c r="AY54" s="47"/>
      <c r="AZ54" s="48"/>
      <c r="BA54" s="43"/>
      <c r="BC54" s="43"/>
      <c r="BD54" s="46"/>
      <c r="BF54" s="47"/>
      <c r="BG54" s="48"/>
      <c r="BH54" s="47"/>
      <c r="BI54" s="66"/>
      <c r="BJ54" s="66"/>
      <c r="BK54" s="66"/>
      <c r="BL54" s="66"/>
      <c r="BM54" s="66"/>
      <c r="BN54" s="66"/>
      <c r="BO54" s="66"/>
      <c r="BP54" s="66"/>
      <c r="BQ54" s="66"/>
      <c r="BR54" s="66"/>
      <c r="BS54" s="66"/>
      <c r="BT54" s="66"/>
    </row>
    <row r="55" spans="1:72" s="44" customFormat="1" x14ac:dyDescent="0.25">
      <c r="A55" s="43"/>
      <c r="B55" s="43"/>
      <c r="C55" s="43"/>
      <c r="F55" s="45"/>
      <c r="H55" s="43"/>
      <c r="J55" s="46"/>
      <c r="K55" s="46"/>
      <c r="L55" s="46"/>
      <c r="M55" s="46"/>
      <c r="AX55" s="46"/>
      <c r="AY55" s="47"/>
      <c r="AZ55" s="48"/>
      <c r="BA55" s="43"/>
      <c r="BC55" s="43"/>
      <c r="BD55" s="46"/>
      <c r="BF55" s="47"/>
      <c r="BG55" s="48"/>
      <c r="BH55" s="47"/>
      <c r="BI55" s="66"/>
      <c r="BJ55" s="66"/>
      <c r="BK55" s="66"/>
      <c r="BL55" s="66"/>
      <c r="BM55" s="66"/>
      <c r="BN55" s="66"/>
      <c r="BO55" s="66"/>
      <c r="BP55" s="66"/>
      <c r="BQ55" s="66"/>
      <c r="BR55" s="66"/>
      <c r="BS55" s="66"/>
      <c r="BT55" s="66"/>
    </row>
    <row r="56" spans="1:72" s="44" customFormat="1" x14ac:dyDescent="0.25">
      <c r="A56" s="43"/>
      <c r="B56" s="43"/>
      <c r="C56" s="43"/>
      <c r="F56" s="45"/>
      <c r="H56" s="43"/>
      <c r="J56" s="46"/>
      <c r="K56" s="46"/>
      <c r="L56" s="46"/>
      <c r="M56" s="46"/>
      <c r="AX56" s="46"/>
      <c r="AY56" s="47"/>
      <c r="AZ56" s="48"/>
      <c r="BA56" s="43"/>
      <c r="BC56" s="43"/>
      <c r="BD56" s="46"/>
      <c r="BF56" s="47"/>
      <c r="BG56" s="48"/>
      <c r="BH56" s="47"/>
      <c r="BI56" s="66"/>
      <c r="BJ56" s="66"/>
      <c r="BK56" s="66"/>
      <c r="BL56" s="66"/>
      <c r="BM56" s="66"/>
      <c r="BN56" s="66"/>
      <c r="BO56" s="66"/>
      <c r="BP56" s="66"/>
      <c r="BQ56" s="66"/>
      <c r="BR56" s="66"/>
      <c r="BS56" s="66"/>
      <c r="BT56" s="66"/>
    </row>
    <row r="57" spans="1:72" s="44" customFormat="1" x14ac:dyDescent="0.25">
      <c r="A57" s="43"/>
      <c r="B57" s="43"/>
      <c r="C57" s="43"/>
      <c r="F57" s="45"/>
      <c r="H57" s="43"/>
      <c r="J57" s="46"/>
      <c r="K57" s="46"/>
      <c r="L57" s="46"/>
      <c r="M57" s="46"/>
      <c r="AX57" s="46"/>
      <c r="AY57" s="47"/>
      <c r="AZ57" s="48"/>
      <c r="BA57" s="43"/>
      <c r="BC57" s="43"/>
      <c r="BD57" s="46"/>
      <c r="BF57" s="47"/>
      <c r="BG57" s="48"/>
      <c r="BH57" s="47"/>
      <c r="BI57" s="66"/>
      <c r="BJ57" s="66"/>
      <c r="BK57" s="66"/>
      <c r="BL57" s="66"/>
      <c r="BM57" s="66"/>
      <c r="BN57" s="66"/>
      <c r="BO57" s="66"/>
      <c r="BP57" s="66"/>
      <c r="BQ57" s="66"/>
      <c r="BR57" s="66"/>
      <c r="BS57" s="66"/>
      <c r="BT57" s="66"/>
    </row>
    <row r="58" spans="1:72" s="44" customFormat="1" x14ac:dyDescent="0.25">
      <c r="A58" s="43"/>
      <c r="B58" s="43"/>
      <c r="C58" s="43"/>
      <c r="F58" s="45"/>
      <c r="H58" s="43"/>
      <c r="J58" s="46"/>
      <c r="K58" s="46"/>
      <c r="L58" s="46"/>
      <c r="M58" s="46"/>
      <c r="AX58" s="46"/>
      <c r="AY58" s="47"/>
      <c r="AZ58" s="48"/>
      <c r="BA58" s="43"/>
      <c r="BC58" s="43"/>
      <c r="BD58" s="46"/>
      <c r="BF58" s="47"/>
      <c r="BG58" s="48"/>
      <c r="BH58" s="47"/>
      <c r="BI58" s="66"/>
      <c r="BJ58" s="66"/>
      <c r="BK58" s="66"/>
      <c r="BL58" s="66"/>
      <c r="BM58" s="66"/>
      <c r="BN58" s="66"/>
      <c r="BO58" s="66"/>
      <c r="BP58" s="66"/>
      <c r="BQ58" s="66"/>
      <c r="BR58" s="66"/>
      <c r="BS58" s="66"/>
      <c r="BT58" s="66"/>
    </row>
    <row r="59" spans="1:72" s="44" customFormat="1" x14ac:dyDescent="0.25">
      <c r="A59" s="43"/>
      <c r="B59" s="43"/>
      <c r="C59" s="43"/>
      <c r="F59" s="45"/>
      <c r="H59" s="43"/>
      <c r="J59" s="46"/>
      <c r="K59" s="46"/>
      <c r="L59" s="46"/>
      <c r="M59" s="46"/>
      <c r="AX59" s="46"/>
      <c r="AY59" s="47"/>
      <c r="AZ59" s="48"/>
      <c r="BA59" s="43"/>
      <c r="BC59" s="43"/>
      <c r="BD59" s="46"/>
      <c r="BF59" s="47"/>
      <c r="BG59" s="48"/>
      <c r="BH59" s="47"/>
      <c r="BI59" s="66"/>
      <c r="BJ59" s="66"/>
      <c r="BK59" s="66"/>
      <c r="BL59" s="66"/>
      <c r="BM59" s="66"/>
      <c r="BN59" s="66"/>
      <c r="BO59" s="66"/>
      <c r="BP59" s="66"/>
      <c r="BQ59" s="66"/>
      <c r="BR59" s="66"/>
      <c r="BS59" s="66"/>
      <c r="BT59" s="66"/>
    </row>
    <row r="60" spans="1:72" s="44" customFormat="1" x14ac:dyDescent="0.25">
      <c r="A60" s="43"/>
      <c r="B60" s="43"/>
      <c r="C60" s="43"/>
      <c r="F60" s="45"/>
      <c r="H60" s="43"/>
      <c r="J60" s="46"/>
      <c r="K60" s="46"/>
      <c r="L60" s="46"/>
      <c r="M60" s="46"/>
      <c r="AX60" s="46"/>
      <c r="AY60" s="47"/>
      <c r="AZ60" s="48"/>
      <c r="BA60" s="43"/>
      <c r="BC60" s="43"/>
      <c r="BD60" s="46"/>
      <c r="BF60" s="47"/>
      <c r="BG60" s="48"/>
      <c r="BH60" s="47"/>
      <c r="BI60" s="66"/>
      <c r="BJ60" s="66"/>
      <c r="BK60" s="66"/>
      <c r="BL60" s="66"/>
      <c r="BM60" s="66"/>
      <c r="BN60" s="66"/>
      <c r="BO60" s="66"/>
      <c r="BP60" s="66"/>
      <c r="BQ60" s="66"/>
      <c r="BR60" s="66"/>
      <c r="BS60" s="66"/>
      <c r="BT60" s="66"/>
    </row>
    <row r="61" spans="1:72" s="44" customFormat="1" x14ac:dyDescent="0.25">
      <c r="A61" s="43"/>
      <c r="B61" s="43"/>
      <c r="C61" s="43"/>
      <c r="F61" s="45"/>
      <c r="H61" s="43"/>
      <c r="J61" s="46"/>
      <c r="K61" s="46"/>
      <c r="L61" s="46"/>
      <c r="M61" s="46"/>
      <c r="AX61" s="46"/>
      <c r="AY61" s="47"/>
      <c r="AZ61" s="48"/>
      <c r="BA61" s="43"/>
      <c r="BC61" s="43"/>
      <c r="BD61" s="46"/>
      <c r="BF61" s="47"/>
      <c r="BG61" s="48"/>
      <c r="BH61" s="47"/>
      <c r="BI61" s="66"/>
      <c r="BJ61" s="66"/>
      <c r="BK61" s="66"/>
      <c r="BL61" s="66"/>
      <c r="BM61" s="66"/>
      <c r="BN61" s="66"/>
      <c r="BO61" s="66"/>
      <c r="BP61" s="66"/>
      <c r="BQ61" s="66"/>
      <c r="BR61" s="66"/>
      <c r="BS61" s="66"/>
      <c r="BT61" s="66"/>
    </row>
    <row r="62" spans="1:72" s="44" customFormat="1" x14ac:dyDescent="0.25">
      <c r="A62" s="43"/>
      <c r="B62" s="43"/>
      <c r="C62" s="43"/>
      <c r="F62" s="45"/>
      <c r="H62" s="43"/>
      <c r="J62" s="46"/>
      <c r="K62" s="46"/>
      <c r="L62" s="46"/>
      <c r="M62" s="46"/>
      <c r="AX62" s="46"/>
      <c r="AY62" s="47"/>
      <c r="AZ62" s="48"/>
      <c r="BA62" s="43"/>
      <c r="BC62" s="43"/>
      <c r="BD62" s="46"/>
      <c r="BF62" s="47"/>
      <c r="BG62" s="48"/>
      <c r="BH62" s="47"/>
      <c r="BI62" s="66"/>
      <c r="BJ62" s="66"/>
      <c r="BK62" s="66"/>
      <c r="BL62" s="66"/>
      <c r="BM62" s="66"/>
      <c r="BN62" s="66"/>
      <c r="BO62" s="66"/>
      <c r="BP62" s="66"/>
      <c r="BQ62" s="66"/>
      <c r="BR62" s="66"/>
      <c r="BS62" s="66"/>
      <c r="BT62" s="66"/>
    </row>
    <row r="63" spans="1:72" s="44" customFormat="1" x14ac:dyDescent="0.25">
      <c r="A63" s="43"/>
      <c r="B63" s="43"/>
      <c r="C63" s="43"/>
      <c r="F63" s="45"/>
      <c r="H63" s="43"/>
      <c r="J63" s="46"/>
      <c r="K63" s="46"/>
      <c r="L63" s="46"/>
      <c r="M63" s="46"/>
      <c r="AX63" s="46"/>
      <c r="AY63" s="47"/>
      <c r="AZ63" s="48"/>
      <c r="BA63" s="43"/>
      <c r="BC63" s="43"/>
      <c r="BD63" s="46"/>
      <c r="BF63" s="47"/>
      <c r="BG63" s="48"/>
      <c r="BH63" s="47"/>
      <c r="BI63" s="66"/>
      <c r="BJ63" s="66"/>
      <c r="BK63" s="66"/>
      <c r="BL63" s="66"/>
      <c r="BM63" s="66"/>
      <c r="BN63" s="66"/>
      <c r="BO63" s="66"/>
      <c r="BP63" s="66"/>
      <c r="BQ63" s="66"/>
      <c r="BR63" s="66"/>
      <c r="BS63" s="66"/>
      <c r="BT63" s="66"/>
    </row>
    <row r="64" spans="1:72" s="44" customFormat="1" x14ac:dyDescent="0.25">
      <c r="A64" s="43"/>
      <c r="B64" s="43"/>
      <c r="C64" s="43"/>
      <c r="F64" s="45"/>
      <c r="H64" s="43"/>
      <c r="J64" s="46"/>
      <c r="K64" s="46"/>
      <c r="L64" s="46"/>
      <c r="M64" s="46"/>
      <c r="AX64" s="46"/>
      <c r="AY64" s="47"/>
      <c r="AZ64" s="48"/>
      <c r="BA64" s="43"/>
      <c r="BC64" s="43"/>
      <c r="BD64" s="46"/>
      <c r="BF64" s="47"/>
      <c r="BG64" s="48"/>
      <c r="BH64" s="47"/>
      <c r="BI64" s="66"/>
      <c r="BJ64" s="66"/>
      <c r="BK64" s="66"/>
      <c r="BL64" s="66"/>
      <c r="BM64" s="66"/>
      <c r="BN64" s="66"/>
      <c r="BO64" s="66"/>
      <c r="BP64" s="66"/>
      <c r="BQ64" s="66"/>
      <c r="BR64" s="66"/>
      <c r="BS64" s="66"/>
      <c r="BT64" s="66"/>
    </row>
    <row r="65" spans="1:72" s="44" customFormat="1" x14ac:dyDescent="0.25">
      <c r="A65" s="43"/>
      <c r="B65" s="43"/>
      <c r="C65" s="43"/>
      <c r="F65" s="45"/>
      <c r="H65" s="43"/>
      <c r="J65" s="46"/>
      <c r="K65" s="46"/>
      <c r="L65" s="46"/>
      <c r="M65" s="46"/>
      <c r="AX65" s="46"/>
      <c r="AY65" s="47"/>
      <c r="AZ65" s="48"/>
      <c r="BA65" s="43"/>
      <c r="BC65" s="43"/>
      <c r="BD65" s="46"/>
      <c r="BF65" s="47"/>
      <c r="BG65" s="48"/>
      <c r="BH65" s="47"/>
      <c r="BI65" s="66"/>
      <c r="BJ65" s="66"/>
      <c r="BK65" s="66"/>
      <c r="BL65" s="66"/>
      <c r="BM65" s="66"/>
      <c r="BN65" s="66"/>
      <c r="BO65" s="66"/>
      <c r="BP65" s="66"/>
      <c r="BQ65" s="66"/>
      <c r="BR65" s="66"/>
      <c r="BS65" s="66"/>
      <c r="BT65" s="66"/>
    </row>
    <row r="66" spans="1:72" s="44" customFormat="1" x14ac:dyDescent="0.25">
      <c r="A66" s="43"/>
      <c r="B66" s="43"/>
      <c r="C66" s="43"/>
      <c r="F66" s="45"/>
      <c r="H66" s="43"/>
      <c r="J66" s="46"/>
      <c r="K66" s="46"/>
      <c r="L66" s="46"/>
      <c r="M66" s="46"/>
      <c r="AX66" s="46"/>
      <c r="AY66" s="47"/>
      <c r="AZ66" s="48"/>
      <c r="BA66" s="43"/>
      <c r="BC66" s="43"/>
      <c r="BD66" s="46"/>
      <c r="BF66" s="47"/>
      <c r="BG66" s="48"/>
      <c r="BH66" s="47"/>
      <c r="BI66" s="66"/>
      <c r="BJ66" s="66"/>
      <c r="BK66" s="66"/>
      <c r="BL66" s="66"/>
      <c r="BM66" s="66"/>
      <c r="BN66" s="66"/>
      <c r="BO66" s="66"/>
      <c r="BP66" s="66"/>
      <c r="BQ66" s="66"/>
      <c r="BR66" s="66"/>
      <c r="BS66" s="66"/>
      <c r="BT66" s="66"/>
    </row>
    <row r="67" spans="1:72" s="44" customFormat="1" x14ac:dyDescent="0.25">
      <c r="A67" s="43"/>
      <c r="B67" s="43"/>
      <c r="C67" s="43"/>
      <c r="F67" s="45"/>
      <c r="H67" s="43"/>
      <c r="J67" s="46"/>
      <c r="K67" s="46"/>
      <c r="L67" s="46"/>
      <c r="M67" s="46"/>
      <c r="AX67" s="46"/>
      <c r="AY67" s="47"/>
      <c r="AZ67" s="48"/>
      <c r="BA67" s="43"/>
      <c r="BC67" s="43"/>
      <c r="BD67" s="46"/>
      <c r="BF67" s="47"/>
      <c r="BG67" s="48"/>
      <c r="BH67" s="47"/>
      <c r="BI67" s="66"/>
      <c r="BJ67" s="66"/>
      <c r="BK67" s="66"/>
      <c r="BL67" s="66"/>
      <c r="BM67" s="66"/>
      <c r="BN67" s="66"/>
      <c r="BO67" s="66"/>
      <c r="BP67" s="66"/>
      <c r="BQ67" s="66"/>
      <c r="BR67" s="66"/>
      <c r="BS67" s="66"/>
      <c r="BT67" s="66"/>
    </row>
    <row r="68" spans="1:72" s="44" customFormat="1" x14ac:dyDescent="0.25">
      <c r="A68" s="43"/>
      <c r="B68" s="43"/>
      <c r="C68" s="43"/>
      <c r="F68" s="45"/>
      <c r="H68" s="43"/>
      <c r="J68" s="46"/>
      <c r="K68" s="46"/>
      <c r="L68" s="46"/>
      <c r="M68" s="46"/>
      <c r="AX68" s="46"/>
      <c r="AY68" s="47"/>
      <c r="AZ68" s="48"/>
      <c r="BA68" s="43"/>
      <c r="BC68" s="43"/>
      <c r="BD68" s="46"/>
      <c r="BF68" s="47"/>
      <c r="BG68" s="48"/>
      <c r="BH68" s="47"/>
      <c r="BI68" s="66"/>
      <c r="BJ68" s="66"/>
      <c r="BK68" s="66"/>
      <c r="BL68" s="66"/>
      <c r="BM68" s="66"/>
      <c r="BN68" s="66"/>
      <c r="BO68" s="66"/>
      <c r="BP68" s="66"/>
      <c r="BQ68" s="66"/>
      <c r="BR68" s="66"/>
      <c r="BS68" s="66"/>
      <c r="BT68" s="66"/>
    </row>
    <row r="69" spans="1:72" s="44" customFormat="1" x14ac:dyDescent="0.25">
      <c r="A69" s="43"/>
      <c r="B69" s="43"/>
      <c r="C69" s="43"/>
      <c r="F69" s="45"/>
      <c r="H69" s="43"/>
      <c r="J69" s="46"/>
      <c r="K69" s="46"/>
      <c r="L69" s="46"/>
      <c r="M69" s="46"/>
      <c r="AX69" s="46"/>
      <c r="AY69" s="47"/>
      <c r="AZ69" s="48"/>
      <c r="BA69" s="43"/>
      <c r="BC69" s="43"/>
      <c r="BD69" s="46"/>
      <c r="BF69" s="47"/>
      <c r="BG69" s="48"/>
      <c r="BH69" s="47"/>
      <c r="BI69" s="66"/>
      <c r="BJ69" s="66"/>
      <c r="BK69" s="66"/>
      <c r="BL69" s="66"/>
      <c r="BM69" s="66"/>
      <c r="BN69" s="66"/>
      <c r="BO69" s="66"/>
      <c r="BP69" s="66"/>
      <c r="BQ69" s="66"/>
      <c r="BR69" s="66"/>
      <c r="BS69" s="66"/>
      <c r="BT69" s="66"/>
    </row>
    <row r="70" spans="1:72" s="44" customFormat="1" x14ac:dyDescent="0.25">
      <c r="A70" s="43"/>
      <c r="B70" s="43"/>
      <c r="C70" s="43"/>
      <c r="F70" s="45"/>
      <c r="H70" s="43"/>
      <c r="J70" s="46"/>
      <c r="K70" s="46"/>
      <c r="L70" s="46"/>
      <c r="M70" s="46"/>
      <c r="AX70" s="46"/>
      <c r="AY70" s="47"/>
      <c r="AZ70" s="48"/>
      <c r="BA70" s="43"/>
      <c r="BC70" s="43"/>
      <c r="BD70" s="46"/>
      <c r="BF70" s="47"/>
      <c r="BG70" s="48"/>
      <c r="BH70" s="47"/>
      <c r="BI70" s="66"/>
      <c r="BJ70" s="66"/>
      <c r="BK70" s="66"/>
      <c r="BL70" s="66"/>
      <c r="BM70" s="66"/>
      <c r="BN70" s="66"/>
      <c r="BO70" s="66"/>
      <c r="BP70" s="66"/>
      <c r="BQ70" s="66"/>
      <c r="BR70" s="66"/>
      <c r="BS70" s="66"/>
      <c r="BT70" s="66"/>
    </row>
    <row r="71" spans="1:72" s="44" customFormat="1" x14ac:dyDescent="0.25">
      <c r="A71" s="43"/>
      <c r="B71" s="43"/>
      <c r="C71" s="43"/>
      <c r="F71" s="45"/>
      <c r="H71" s="43"/>
      <c r="J71" s="46"/>
      <c r="K71" s="46"/>
      <c r="L71" s="46"/>
      <c r="M71" s="46"/>
      <c r="AX71" s="46"/>
      <c r="AY71" s="47"/>
      <c r="AZ71" s="48"/>
      <c r="BA71" s="43"/>
      <c r="BC71" s="43"/>
      <c r="BD71" s="46"/>
      <c r="BF71" s="47"/>
      <c r="BG71" s="48"/>
      <c r="BH71" s="47"/>
      <c r="BI71" s="66"/>
      <c r="BJ71" s="66"/>
      <c r="BK71" s="66"/>
      <c r="BL71" s="66"/>
      <c r="BM71" s="66"/>
      <c r="BN71" s="66"/>
      <c r="BO71" s="66"/>
      <c r="BP71" s="66"/>
      <c r="BQ71" s="66"/>
      <c r="BR71" s="66"/>
      <c r="BS71" s="66"/>
      <c r="BT71" s="66"/>
    </row>
    <row r="72" spans="1:72" s="44" customFormat="1" x14ac:dyDescent="0.25">
      <c r="A72" s="43"/>
      <c r="B72" s="43"/>
      <c r="C72" s="43"/>
      <c r="F72" s="45"/>
      <c r="H72" s="43"/>
      <c r="J72" s="46"/>
      <c r="K72" s="46"/>
      <c r="L72" s="46"/>
      <c r="M72" s="46"/>
      <c r="AX72" s="46"/>
      <c r="AY72" s="47"/>
      <c r="AZ72" s="48"/>
      <c r="BA72" s="43"/>
      <c r="BC72" s="43"/>
      <c r="BD72" s="46"/>
      <c r="BF72" s="47"/>
      <c r="BG72" s="48"/>
      <c r="BH72" s="47"/>
      <c r="BI72" s="66"/>
      <c r="BJ72" s="66"/>
      <c r="BK72" s="66"/>
      <c r="BL72" s="66"/>
      <c r="BM72" s="66"/>
      <c r="BN72" s="66"/>
      <c r="BO72" s="66"/>
      <c r="BP72" s="66"/>
      <c r="BQ72" s="66"/>
      <c r="BR72" s="66"/>
      <c r="BS72" s="66"/>
      <c r="BT72" s="66"/>
    </row>
    <row r="73" spans="1:72" s="44" customFormat="1" x14ac:dyDescent="0.25">
      <c r="A73" s="43"/>
      <c r="B73" s="43"/>
      <c r="C73" s="43"/>
      <c r="F73" s="45"/>
      <c r="H73" s="43"/>
      <c r="J73" s="46"/>
      <c r="K73" s="46"/>
      <c r="L73" s="46"/>
      <c r="M73" s="46"/>
      <c r="AX73" s="46"/>
      <c r="AY73" s="47"/>
      <c r="AZ73" s="48"/>
      <c r="BA73" s="43"/>
      <c r="BC73" s="43"/>
      <c r="BD73" s="46"/>
      <c r="BF73" s="47"/>
      <c r="BG73" s="48"/>
      <c r="BH73" s="47"/>
      <c r="BI73" s="66"/>
      <c r="BJ73" s="66"/>
      <c r="BK73" s="66"/>
      <c r="BL73" s="66"/>
      <c r="BM73" s="66"/>
      <c r="BN73" s="66"/>
      <c r="BO73" s="66"/>
      <c r="BP73" s="66"/>
      <c r="BQ73" s="66"/>
      <c r="BR73" s="66"/>
      <c r="BS73" s="66"/>
      <c r="BT73" s="66"/>
    </row>
    <row r="74" spans="1:72" s="44" customFormat="1" x14ac:dyDescent="0.25">
      <c r="A74" s="43"/>
      <c r="B74" s="43"/>
      <c r="C74" s="43"/>
      <c r="F74" s="45"/>
      <c r="H74" s="43"/>
      <c r="J74" s="46"/>
      <c r="K74" s="46"/>
      <c r="L74" s="46"/>
      <c r="M74" s="46"/>
      <c r="AX74" s="46"/>
      <c r="AY74" s="47"/>
      <c r="AZ74" s="48"/>
      <c r="BA74" s="43"/>
      <c r="BC74" s="43"/>
      <c r="BD74" s="46"/>
      <c r="BF74" s="47"/>
      <c r="BG74" s="48"/>
      <c r="BH74" s="47"/>
      <c r="BI74" s="66"/>
      <c r="BJ74" s="66"/>
      <c r="BK74" s="66"/>
      <c r="BL74" s="66"/>
      <c r="BM74" s="66"/>
      <c r="BN74" s="66"/>
      <c r="BO74" s="66"/>
      <c r="BP74" s="66"/>
      <c r="BQ74" s="66"/>
      <c r="BR74" s="66"/>
      <c r="BS74" s="66"/>
      <c r="BT74" s="66"/>
    </row>
    <row r="75" spans="1:72" s="44" customFormat="1" x14ac:dyDescent="0.25">
      <c r="A75" s="43"/>
      <c r="B75" s="43"/>
      <c r="C75" s="43"/>
      <c r="F75" s="45"/>
      <c r="H75" s="43"/>
      <c r="J75" s="46"/>
      <c r="K75" s="46"/>
      <c r="L75" s="46"/>
      <c r="M75" s="46"/>
      <c r="AX75" s="46"/>
      <c r="AY75" s="47"/>
      <c r="AZ75" s="48"/>
      <c r="BA75" s="43"/>
      <c r="BC75" s="43"/>
      <c r="BD75" s="46"/>
      <c r="BF75" s="47"/>
      <c r="BG75" s="48"/>
      <c r="BH75" s="47"/>
      <c r="BI75" s="66"/>
      <c r="BJ75" s="66"/>
      <c r="BK75" s="66"/>
      <c r="BL75" s="66"/>
      <c r="BM75" s="66"/>
      <c r="BN75" s="66"/>
      <c r="BO75" s="66"/>
      <c r="BP75" s="66"/>
      <c r="BQ75" s="66"/>
      <c r="BR75" s="66"/>
      <c r="BS75" s="66"/>
      <c r="BT75" s="66"/>
    </row>
    <row r="76" spans="1:72" s="44" customFormat="1" x14ac:dyDescent="0.25">
      <c r="A76" s="43"/>
      <c r="B76" s="43"/>
      <c r="C76" s="43"/>
      <c r="F76" s="45"/>
      <c r="H76" s="43"/>
      <c r="J76" s="46"/>
      <c r="K76" s="46"/>
      <c r="L76" s="46"/>
      <c r="M76" s="46"/>
      <c r="AX76" s="46"/>
      <c r="AY76" s="47"/>
      <c r="AZ76" s="48"/>
      <c r="BA76" s="43"/>
      <c r="BC76" s="43"/>
      <c r="BD76" s="46"/>
      <c r="BF76" s="47"/>
      <c r="BG76" s="48"/>
      <c r="BH76" s="47"/>
      <c r="BI76" s="66"/>
      <c r="BJ76" s="66"/>
      <c r="BK76" s="66"/>
      <c r="BL76" s="66"/>
      <c r="BM76" s="66"/>
      <c r="BN76" s="66"/>
      <c r="BO76" s="66"/>
      <c r="BP76" s="66"/>
      <c r="BQ76" s="66"/>
      <c r="BR76" s="66"/>
      <c r="BS76" s="66"/>
      <c r="BT76" s="66"/>
    </row>
    <row r="77" spans="1:72" s="44" customFormat="1" x14ac:dyDescent="0.25">
      <c r="A77" s="43"/>
      <c r="B77" s="43"/>
      <c r="C77" s="43"/>
      <c r="F77" s="45"/>
      <c r="H77" s="43"/>
      <c r="J77" s="46"/>
      <c r="K77" s="46"/>
      <c r="L77" s="46"/>
      <c r="M77" s="46"/>
      <c r="AX77" s="46"/>
      <c r="AY77" s="47"/>
      <c r="AZ77" s="48"/>
      <c r="BA77" s="43"/>
      <c r="BC77" s="43"/>
      <c r="BD77" s="46"/>
      <c r="BF77" s="47"/>
      <c r="BG77" s="48"/>
      <c r="BH77" s="47"/>
      <c r="BI77" s="66"/>
      <c r="BJ77" s="66"/>
      <c r="BK77" s="66"/>
      <c r="BL77" s="66"/>
      <c r="BM77" s="66"/>
      <c r="BN77" s="66"/>
      <c r="BO77" s="66"/>
      <c r="BP77" s="66"/>
      <c r="BQ77" s="66"/>
      <c r="BR77" s="66"/>
      <c r="BS77" s="66"/>
      <c r="BT77" s="66"/>
    </row>
    <row r="78" spans="1:72" s="44" customFormat="1" x14ac:dyDescent="0.25">
      <c r="A78" s="43"/>
      <c r="B78" s="43"/>
      <c r="C78" s="43"/>
      <c r="F78" s="45"/>
      <c r="H78" s="43"/>
      <c r="J78" s="46"/>
      <c r="K78" s="46"/>
      <c r="L78" s="46"/>
      <c r="M78" s="46"/>
      <c r="AX78" s="46"/>
      <c r="AY78" s="47"/>
      <c r="AZ78" s="48"/>
      <c r="BA78" s="43"/>
      <c r="BC78" s="43"/>
      <c r="BD78" s="46"/>
      <c r="BF78" s="47"/>
      <c r="BG78" s="48"/>
      <c r="BH78" s="47"/>
      <c r="BI78" s="66"/>
      <c r="BJ78" s="66"/>
      <c r="BK78" s="66"/>
      <c r="BL78" s="66"/>
      <c r="BM78" s="66"/>
      <c r="BN78" s="66"/>
      <c r="BO78" s="66"/>
      <c r="BP78" s="66"/>
      <c r="BQ78" s="66"/>
      <c r="BR78" s="66"/>
      <c r="BS78" s="66"/>
      <c r="BT78" s="66"/>
    </row>
    <row r="79" spans="1:72" s="44" customFormat="1" x14ac:dyDescent="0.25">
      <c r="A79" s="43"/>
      <c r="B79" s="43"/>
      <c r="C79" s="43"/>
      <c r="F79" s="45"/>
      <c r="H79" s="43"/>
      <c r="J79" s="46"/>
      <c r="K79" s="46"/>
      <c r="L79" s="46"/>
      <c r="M79" s="46"/>
      <c r="AX79" s="46"/>
      <c r="AY79" s="47"/>
      <c r="AZ79" s="48"/>
      <c r="BA79" s="43"/>
      <c r="BC79" s="43"/>
      <c r="BD79" s="46"/>
      <c r="BF79" s="47"/>
      <c r="BG79" s="48"/>
      <c r="BH79" s="47"/>
      <c r="BI79" s="66"/>
      <c r="BJ79" s="66"/>
      <c r="BK79" s="66"/>
      <c r="BL79" s="66"/>
      <c r="BM79" s="66"/>
      <c r="BN79" s="66"/>
      <c r="BO79" s="66"/>
      <c r="BP79" s="66"/>
      <c r="BQ79" s="66"/>
      <c r="BR79" s="66"/>
      <c r="BS79" s="66"/>
      <c r="BT79" s="66"/>
    </row>
    <row r="80" spans="1:72" s="44" customFormat="1" x14ac:dyDescent="0.25">
      <c r="A80" s="43"/>
      <c r="B80" s="43"/>
      <c r="C80" s="43"/>
      <c r="F80" s="45"/>
      <c r="H80" s="43"/>
      <c r="J80" s="46"/>
      <c r="K80" s="46"/>
      <c r="L80" s="46"/>
      <c r="M80" s="46"/>
      <c r="AX80" s="46"/>
      <c r="AY80" s="47"/>
      <c r="AZ80" s="48"/>
      <c r="BA80" s="43"/>
      <c r="BC80" s="43"/>
      <c r="BD80" s="46"/>
      <c r="BF80" s="47"/>
      <c r="BG80" s="48"/>
      <c r="BH80" s="47"/>
      <c r="BI80" s="66"/>
      <c r="BJ80" s="66"/>
      <c r="BK80" s="66"/>
      <c r="BL80" s="66"/>
      <c r="BM80" s="66"/>
      <c r="BN80" s="66"/>
      <c r="BO80" s="66"/>
      <c r="BP80" s="66"/>
      <c r="BQ80" s="66"/>
      <c r="BR80" s="66"/>
      <c r="BS80" s="66"/>
      <c r="BT80" s="66"/>
    </row>
    <row r="81" spans="1:72" s="44" customFormat="1" x14ac:dyDescent="0.25">
      <c r="A81" s="43"/>
      <c r="B81" s="43"/>
      <c r="C81" s="43"/>
      <c r="F81" s="45"/>
      <c r="H81" s="43"/>
      <c r="J81" s="46"/>
      <c r="K81" s="46"/>
      <c r="L81" s="46"/>
      <c r="M81" s="46"/>
      <c r="AX81" s="46"/>
      <c r="AY81" s="47"/>
      <c r="AZ81" s="48"/>
      <c r="BA81" s="43"/>
      <c r="BC81" s="43"/>
      <c r="BD81" s="46"/>
      <c r="BF81" s="47"/>
      <c r="BG81" s="48"/>
      <c r="BH81" s="47"/>
      <c r="BI81" s="66"/>
      <c r="BJ81" s="66"/>
      <c r="BK81" s="66"/>
      <c r="BL81" s="66"/>
      <c r="BM81" s="66"/>
      <c r="BN81" s="66"/>
      <c r="BO81" s="66"/>
      <c r="BP81" s="66"/>
      <c r="BQ81" s="66"/>
      <c r="BR81" s="66"/>
      <c r="BS81" s="66"/>
      <c r="BT81" s="66"/>
    </row>
    <row r="82" spans="1:72" s="44" customFormat="1" x14ac:dyDescent="0.25">
      <c r="A82" s="43"/>
      <c r="B82" s="43"/>
      <c r="C82" s="43"/>
      <c r="F82" s="45"/>
      <c r="H82" s="43"/>
      <c r="J82" s="46"/>
      <c r="K82" s="46"/>
      <c r="L82" s="46"/>
      <c r="M82" s="46"/>
      <c r="AX82" s="46"/>
      <c r="AY82" s="47"/>
      <c r="AZ82" s="48"/>
      <c r="BA82" s="43"/>
      <c r="BC82" s="43"/>
      <c r="BD82" s="46"/>
      <c r="BF82" s="47"/>
      <c r="BG82" s="48"/>
      <c r="BH82" s="47"/>
      <c r="BI82" s="66"/>
      <c r="BJ82" s="66"/>
      <c r="BK82" s="66"/>
      <c r="BL82" s="66"/>
      <c r="BM82" s="66"/>
      <c r="BN82" s="66"/>
      <c r="BO82" s="66"/>
      <c r="BP82" s="66"/>
      <c r="BQ82" s="66"/>
      <c r="BR82" s="66"/>
      <c r="BS82" s="66"/>
      <c r="BT82" s="66"/>
    </row>
    <row r="83" spans="1:72" s="44" customFormat="1" x14ac:dyDescent="0.25">
      <c r="A83" s="43"/>
      <c r="B83" s="43"/>
      <c r="C83" s="43"/>
      <c r="F83" s="45"/>
      <c r="H83" s="43"/>
      <c r="J83" s="46"/>
      <c r="K83" s="46"/>
      <c r="L83" s="46"/>
      <c r="M83" s="46"/>
      <c r="AX83" s="46"/>
      <c r="AY83" s="47"/>
      <c r="AZ83" s="48"/>
      <c r="BA83" s="43"/>
      <c r="BC83" s="43"/>
      <c r="BD83" s="46"/>
      <c r="BF83" s="47"/>
      <c r="BG83" s="48"/>
      <c r="BH83" s="47"/>
      <c r="BI83" s="66"/>
      <c r="BJ83" s="66"/>
      <c r="BK83" s="66"/>
      <c r="BL83" s="66"/>
      <c r="BM83" s="66"/>
      <c r="BN83" s="66"/>
      <c r="BO83" s="66"/>
      <c r="BP83" s="66"/>
      <c r="BQ83" s="66"/>
      <c r="BR83" s="66"/>
      <c r="BS83" s="66"/>
      <c r="BT83" s="66"/>
    </row>
    <row r="84" spans="1:72" s="44" customFormat="1" x14ac:dyDescent="0.25">
      <c r="A84" s="43"/>
      <c r="B84" s="43"/>
      <c r="C84" s="43"/>
      <c r="F84" s="45"/>
      <c r="H84" s="43"/>
      <c r="J84" s="46"/>
      <c r="K84" s="46"/>
      <c r="L84" s="46"/>
      <c r="M84" s="46"/>
      <c r="AX84" s="46"/>
      <c r="AY84" s="47"/>
      <c r="AZ84" s="48"/>
      <c r="BA84" s="43"/>
      <c r="BC84" s="43"/>
      <c r="BD84" s="46"/>
      <c r="BF84" s="47"/>
      <c r="BG84" s="48"/>
      <c r="BH84" s="47"/>
      <c r="BI84" s="66"/>
      <c r="BJ84" s="66"/>
      <c r="BK84" s="66"/>
      <c r="BL84" s="66"/>
      <c r="BM84" s="66"/>
      <c r="BN84" s="66"/>
      <c r="BO84" s="66"/>
      <c r="BP84" s="66"/>
      <c r="BQ84" s="66"/>
      <c r="BR84" s="66"/>
      <c r="BS84" s="66"/>
      <c r="BT84" s="66"/>
    </row>
    <row r="85" spans="1:72" s="44" customFormat="1" x14ac:dyDescent="0.25">
      <c r="A85" s="43"/>
      <c r="B85" s="43"/>
      <c r="C85" s="43"/>
      <c r="F85" s="45"/>
      <c r="H85" s="43"/>
      <c r="J85" s="46"/>
      <c r="K85" s="46"/>
      <c r="L85" s="46"/>
      <c r="M85" s="46"/>
      <c r="AX85" s="46"/>
      <c r="AY85" s="47"/>
      <c r="AZ85" s="48"/>
      <c r="BA85" s="43"/>
      <c r="BC85" s="43"/>
      <c r="BD85" s="46"/>
      <c r="BF85" s="47"/>
      <c r="BG85" s="48"/>
      <c r="BH85" s="47"/>
      <c r="BI85" s="66"/>
      <c r="BJ85" s="66"/>
      <c r="BK85" s="66"/>
      <c r="BL85" s="66"/>
      <c r="BM85" s="66"/>
      <c r="BN85" s="66"/>
      <c r="BO85" s="66"/>
      <c r="BP85" s="66"/>
      <c r="BQ85" s="66"/>
      <c r="BR85" s="66"/>
      <c r="BS85" s="66"/>
      <c r="BT85" s="66"/>
    </row>
    <row r="86" spans="1:72" s="44" customFormat="1" x14ac:dyDescent="0.25">
      <c r="A86" s="43"/>
      <c r="B86" s="43"/>
      <c r="C86" s="43"/>
      <c r="F86" s="45"/>
      <c r="H86" s="43"/>
      <c r="J86" s="46"/>
      <c r="K86" s="46"/>
      <c r="L86" s="46"/>
      <c r="M86" s="46"/>
      <c r="AX86" s="46"/>
      <c r="AY86" s="47"/>
      <c r="AZ86" s="48"/>
      <c r="BA86" s="43"/>
      <c r="BC86" s="43"/>
      <c r="BD86" s="46"/>
      <c r="BF86" s="47"/>
      <c r="BG86" s="48"/>
      <c r="BH86" s="47"/>
      <c r="BI86" s="66"/>
      <c r="BJ86" s="66"/>
      <c r="BK86" s="66"/>
      <c r="BL86" s="66"/>
      <c r="BM86" s="66"/>
      <c r="BN86" s="66"/>
      <c r="BO86" s="66"/>
      <c r="BP86" s="66"/>
      <c r="BQ86" s="66"/>
      <c r="BR86" s="66"/>
      <c r="BS86" s="66"/>
      <c r="BT86" s="66"/>
    </row>
    <row r="87" spans="1:72" s="44" customFormat="1" x14ac:dyDescent="0.25">
      <c r="A87" s="43"/>
      <c r="B87" s="43"/>
      <c r="C87" s="43"/>
      <c r="F87" s="45"/>
      <c r="H87" s="43"/>
      <c r="J87" s="46"/>
      <c r="K87" s="46"/>
      <c r="L87" s="46"/>
      <c r="M87" s="46"/>
      <c r="AX87" s="46"/>
      <c r="AY87" s="47"/>
      <c r="AZ87" s="48"/>
      <c r="BA87" s="43"/>
      <c r="BC87" s="43"/>
      <c r="BD87" s="46"/>
      <c r="BF87" s="47"/>
      <c r="BG87" s="48"/>
      <c r="BH87" s="47"/>
      <c r="BI87" s="66"/>
      <c r="BJ87" s="66"/>
      <c r="BK87" s="66"/>
      <c r="BL87" s="66"/>
      <c r="BM87" s="66"/>
      <c r="BN87" s="66"/>
      <c r="BO87" s="66"/>
      <c r="BP87" s="66"/>
      <c r="BQ87" s="66"/>
      <c r="BR87" s="66"/>
      <c r="BS87" s="66"/>
      <c r="BT87" s="66"/>
    </row>
    <row r="88" spans="1:72" s="44" customFormat="1" x14ac:dyDescent="0.25">
      <c r="A88" s="43"/>
      <c r="B88" s="43"/>
      <c r="C88" s="43"/>
      <c r="F88" s="45"/>
      <c r="H88" s="43"/>
      <c r="J88" s="46"/>
      <c r="K88" s="46"/>
      <c r="L88" s="46"/>
      <c r="M88" s="46"/>
      <c r="AX88" s="46"/>
      <c r="AY88" s="47"/>
      <c r="AZ88" s="48"/>
      <c r="BA88" s="43"/>
      <c r="BC88" s="43"/>
      <c r="BD88" s="46"/>
      <c r="BF88" s="47"/>
      <c r="BG88" s="48"/>
      <c r="BH88" s="47"/>
      <c r="BI88" s="66"/>
      <c r="BJ88" s="66"/>
      <c r="BK88" s="66"/>
      <c r="BL88" s="66"/>
      <c r="BM88" s="66"/>
      <c r="BN88" s="66"/>
      <c r="BO88" s="66"/>
      <c r="BP88" s="66"/>
      <c r="BQ88" s="66"/>
      <c r="BR88" s="66"/>
      <c r="BS88" s="66"/>
      <c r="BT88" s="66"/>
    </row>
    <row r="89" spans="1:72" s="44" customFormat="1" x14ac:dyDescent="0.25">
      <c r="A89" s="43"/>
      <c r="B89" s="43"/>
      <c r="C89" s="43"/>
      <c r="F89" s="45"/>
      <c r="H89" s="43"/>
      <c r="J89" s="46"/>
      <c r="K89" s="46"/>
      <c r="L89" s="46"/>
      <c r="M89" s="46"/>
      <c r="AX89" s="46"/>
      <c r="AY89" s="47"/>
      <c r="AZ89" s="48"/>
      <c r="BA89" s="43"/>
      <c r="BC89" s="43"/>
      <c r="BD89" s="46"/>
      <c r="BF89" s="47"/>
      <c r="BG89" s="48"/>
      <c r="BH89" s="47"/>
      <c r="BI89" s="66"/>
      <c r="BJ89" s="66"/>
      <c r="BK89" s="66"/>
      <c r="BL89" s="66"/>
      <c r="BM89" s="66"/>
      <c r="BN89" s="66"/>
      <c r="BO89" s="66"/>
      <c r="BP89" s="66"/>
      <c r="BQ89" s="66"/>
      <c r="BR89" s="66"/>
      <c r="BS89" s="66"/>
      <c r="BT89" s="66"/>
    </row>
    <row r="90" spans="1:72" s="44" customFormat="1" x14ac:dyDescent="0.25">
      <c r="A90" s="43"/>
      <c r="B90" s="43"/>
      <c r="C90" s="43"/>
      <c r="F90" s="45"/>
      <c r="H90" s="43"/>
      <c r="J90" s="46"/>
      <c r="K90" s="46"/>
      <c r="L90" s="46"/>
      <c r="M90" s="46"/>
      <c r="AX90" s="46"/>
      <c r="AY90" s="47"/>
      <c r="AZ90" s="48"/>
      <c r="BA90" s="43"/>
      <c r="BC90" s="43"/>
      <c r="BD90" s="46"/>
      <c r="BF90" s="47"/>
      <c r="BG90" s="48"/>
      <c r="BH90" s="47"/>
      <c r="BI90" s="66"/>
      <c r="BJ90" s="66"/>
      <c r="BK90" s="66"/>
      <c r="BL90" s="66"/>
      <c r="BM90" s="66"/>
      <c r="BN90" s="66"/>
      <c r="BO90" s="66"/>
      <c r="BP90" s="66"/>
      <c r="BQ90" s="66"/>
      <c r="BR90" s="66"/>
      <c r="BS90" s="66"/>
      <c r="BT90" s="66"/>
    </row>
    <row r="91" spans="1:72" s="44" customFormat="1" x14ac:dyDescent="0.25">
      <c r="A91" s="43"/>
      <c r="B91" s="43"/>
      <c r="C91" s="43"/>
      <c r="F91" s="45"/>
      <c r="H91" s="43"/>
      <c r="J91" s="46"/>
      <c r="K91" s="46"/>
      <c r="L91" s="46"/>
      <c r="M91" s="46"/>
      <c r="AX91" s="46"/>
      <c r="AY91" s="47"/>
      <c r="AZ91" s="48"/>
      <c r="BA91" s="43"/>
      <c r="BC91" s="43"/>
      <c r="BD91" s="46"/>
      <c r="BF91" s="47"/>
      <c r="BG91" s="48"/>
      <c r="BH91" s="47"/>
      <c r="BI91" s="66"/>
      <c r="BJ91" s="66"/>
      <c r="BK91" s="66"/>
      <c r="BL91" s="66"/>
      <c r="BM91" s="66"/>
      <c r="BN91" s="66"/>
      <c r="BO91" s="66"/>
      <c r="BP91" s="66"/>
      <c r="BQ91" s="66"/>
      <c r="BR91" s="66"/>
      <c r="BS91" s="66"/>
      <c r="BT91" s="66"/>
    </row>
    <row r="92" spans="1:72" s="44" customFormat="1" x14ac:dyDescent="0.25">
      <c r="A92" s="43"/>
      <c r="B92" s="43"/>
      <c r="C92" s="43"/>
      <c r="F92" s="45"/>
      <c r="H92" s="43"/>
      <c r="J92" s="46"/>
      <c r="K92" s="46"/>
      <c r="L92" s="46"/>
      <c r="M92" s="46"/>
      <c r="AX92" s="46"/>
      <c r="AY92" s="47"/>
      <c r="AZ92" s="48"/>
      <c r="BA92" s="43"/>
      <c r="BC92" s="43"/>
      <c r="BD92" s="46"/>
      <c r="BF92" s="47"/>
      <c r="BG92" s="48"/>
      <c r="BH92" s="47"/>
      <c r="BI92" s="66"/>
      <c r="BJ92" s="66"/>
      <c r="BK92" s="66"/>
      <c r="BL92" s="66"/>
      <c r="BM92" s="66"/>
      <c r="BN92" s="66"/>
      <c r="BO92" s="66"/>
      <c r="BP92" s="66"/>
      <c r="BQ92" s="66"/>
      <c r="BR92" s="66"/>
      <c r="BS92" s="66"/>
      <c r="BT92" s="66"/>
    </row>
    <row r="93" spans="1:72" s="44" customFormat="1" x14ac:dyDescent="0.25">
      <c r="A93" s="43"/>
      <c r="B93" s="43"/>
      <c r="C93" s="43"/>
      <c r="F93" s="45"/>
      <c r="H93" s="43"/>
      <c r="J93" s="46"/>
      <c r="K93" s="46"/>
      <c r="L93" s="46"/>
      <c r="M93" s="46"/>
      <c r="AX93" s="46"/>
      <c r="AY93" s="47"/>
      <c r="AZ93" s="48"/>
      <c r="BA93" s="43"/>
      <c r="BC93" s="43"/>
      <c r="BD93" s="46"/>
      <c r="BF93" s="47"/>
      <c r="BG93" s="48"/>
      <c r="BH93" s="47"/>
      <c r="BI93" s="66"/>
      <c r="BJ93" s="66"/>
      <c r="BK93" s="66"/>
      <c r="BL93" s="66"/>
      <c r="BM93" s="66"/>
      <c r="BN93" s="66"/>
      <c r="BO93" s="66"/>
      <c r="BP93" s="66"/>
      <c r="BQ93" s="66"/>
      <c r="BR93" s="66"/>
      <c r="BS93" s="66"/>
      <c r="BT93" s="66"/>
    </row>
    <row r="94" spans="1:72" s="44" customFormat="1" x14ac:dyDescent="0.25">
      <c r="A94" s="43"/>
      <c r="B94" s="43"/>
      <c r="C94" s="43"/>
      <c r="F94" s="45"/>
      <c r="H94" s="43"/>
      <c r="J94" s="46"/>
      <c r="K94" s="46"/>
      <c r="L94" s="46"/>
      <c r="M94" s="46"/>
      <c r="AX94" s="46"/>
      <c r="AY94" s="47"/>
      <c r="AZ94" s="48"/>
      <c r="BA94" s="43"/>
      <c r="BC94" s="43"/>
      <c r="BD94" s="46"/>
      <c r="BF94" s="47"/>
      <c r="BG94" s="48"/>
      <c r="BH94" s="47"/>
      <c r="BI94" s="66"/>
      <c r="BJ94" s="66"/>
      <c r="BK94" s="66"/>
      <c r="BL94" s="66"/>
      <c r="BM94" s="66"/>
      <c r="BN94" s="66"/>
      <c r="BO94" s="66"/>
      <c r="BP94" s="66"/>
      <c r="BQ94" s="66"/>
      <c r="BR94" s="66"/>
      <c r="BS94" s="66"/>
      <c r="BT94" s="66"/>
    </row>
    <row r="95" spans="1:72" s="44" customFormat="1" x14ac:dyDescent="0.25">
      <c r="A95" s="43"/>
      <c r="B95" s="43"/>
      <c r="C95" s="43"/>
      <c r="F95" s="45"/>
      <c r="H95" s="43"/>
      <c r="J95" s="46"/>
      <c r="K95" s="46"/>
      <c r="L95" s="46"/>
      <c r="M95" s="46"/>
      <c r="AX95" s="46"/>
      <c r="AY95" s="47"/>
      <c r="AZ95" s="48"/>
      <c r="BA95" s="43"/>
      <c r="BC95" s="43"/>
      <c r="BD95" s="46"/>
      <c r="BF95" s="47"/>
      <c r="BG95" s="48"/>
      <c r="BH95" s="47"/>
      <c r="BI95" s="66"/>
      <c r="BJ95" s="66"/>
      <c r="BK95" s="66"/>
      <c r="BL95" s="66"/>
      <c r="BM95" s="66"/>
      <c r="BN95" s="66"/>
      <c r="BO95" s="66"/>
      <c r="BP95" s="66"/>
      <c r="BQ95" s="66"/>
      <c r="BR95" s="66"/>
      <c r="BS95" s="66"/>
      <c r="BT95" s="66"/>
    </row>
    <row r="96" spans="1:72" s="44" customFormat="1" x14ac:dyDescent="0.25">
      <c r="A96" s="43"/>
      <c r="B96" s="43"/>
      <c r="C96" s="43"/>
      <c r="F96" s="45"/>
      <c r="H96" s="43"/>
      <c r="J96" s="46"/>
      <c r="K96" s="46"/>
      <c r="L96" s="46"/>
      <c r="M96" s="46"/>
      <c r="AX96" s="46"/>
      <c r="AY96" s="47"/>
      <c r="AZ96" s="48"/>
      <c r="BA96" s="43"/>
      <c r="BC96" s="43"/>
      <c r="BD96" s="46"/>
      <c r="BF96" s="47"/>
      <c r="BG96" s="48"/>
      <c r="BH96" s="47"/>
      <c r="BI96" s="66"/>
      <c r="BJ96" s="66"/>
      <c r="BK96" s="66"/>
      <c r="BL96" s="66"/>
      <c r="BM96" s="66"/>
      <c r="BN96" s="66"/>
      <c r="BO96" s="66"/>
      <c r="BP96" s="66"/>
      <c r="BQ96" s="66"/>
      <c r="BR96" s="66"/>
      <c r="BS96" s="66"/>
      <c r="BT96" s="66"/>
    </row>
    <row r="97" spans="1:72" s="44" customFormat="1" x14ac:dyDescent="0.25">
      <c r="A97" s="43"/>
      <c r="B97" s="43"/>
      <c r="C97" s="43"/>
      <c r="F97" s="45"/>
      <c r="H97" s="43"/>
      <c r="J97" s="46"/>
      <c r="K97" s="46"/>
      <c r="L97" s="46"/>
      <c r="M97" s="46"/>
      <c r="AX97" s="46"/>
      <c r="AY97" s="47"/>
      <c r="AZ97" s="48"/>
      <c r="BA97" s="43"/>
      <c r="BC97" s="43"/>
      <c r="BD97" s="46"/>
      <c r="BF97" s="47"/>
      <c r="BG97" s="48"/>
      <c r="BH97" s="47"/>
      <c r="BI97" s="66"/>
      <c r="BJ97" s="66"/>
      <c r="BK97" s="66"/>
      <c r="BL97" s="66"/>
      <c r="BM97" s="66"/>
      <c r="BN97" s="66"/>
      <c r="BO97" s="66"/>
      <c r="BP97" s="66"/>
      <c r="BQ97" s="66"/>
      <c r="BR97" s="66"/>
      <c r="BS97" s="66"/>
      <c r="BT97" s="66"/>
    </row>
    <row r="98" spans="1:72" s="44" customFormat="1" x14ac:dyDescent="0.25">
      <c r="A98" s="43"/>
      <c r="B98" s="43"/>
      <c r="C98" s="43"/>
      <c r="F98" s="45"/>
      <c r="H98" s="43"/>
      <c r="J98" s="46"/>
      <c r="K98" s="46"/>
      <c r="L98" s="46"/>
      <c r="M98" s="46"/>
      <c r="AX98" s="46"/>
      <c r="AY98" s="47"/>
      <c r="AZ98" s="48"/>
      <c r="BA98" s="43"/>
      <c r="BC98" s="43"/>
      <c r="BD98" s="46"/>
      <c r="BF98" s="47"/>
      <c r="BG98" s="48"/>
      <c r="BH98" s="47"/>
      <c r="BI98" s="66"/>
      <c r="BJ98" s="66"/>
      <c r="BK98" s="66"/>
      <c r="BL98" s="66"/>
      <c r="BM98" s="66"/>
      <c r="BN98" s="66"/>
      <c r="BO98" s="66"/>
      <c r="BP98" s="66"/>
      <c r="BQ98" s="66"/>
      <c r="BR98" s="66"/>
      <c r="BS98" s="66"/>
      <c r="BT98" s="66"/>
    </row>
    <row r="99" spans="1:72" s="44" customFormat="1" x14ac:dyDescent="0.25">
      <c r="A99" s="43"/>
      <c r="B99" s="43"/>
      <c r="C99" s="43"/>
      <c r="F99" s="45"/>
      <c r="H99" s="43"/>
      <c r="J99" s="46"/>
      <c r="K99" s="46"/>
      <c r="L99" s="46"/>
      <c r="M99" s="46"/>
      <c r="AX99" s="46"/>
      <c r="AY99" s="47"/>
      <c r="AZ99" s="48"/>
      <c r="BA99" s="43"/>
      <c r="BC99" s="43"/>
      <c r="BD99" s="46"/>
      <c r="BF99" s="47"/>
      <c r="BG99" s="48"/>
      <c r="BH99" s="47"/>
      <c r="BI99" s="66"/>
      <c r="BJ99" s="66"/>
      <c r="BK99" s="66"/>
      <c r="BL99" s="66"/>
      <c r="BM99" s="66"/>
      <c r="BN99" s="66"/>
      <c r="BO99" s="66"/>
      <c r="BP99" s="66"/>
      <c r="BQ99" s="66"/>
      <c r="BR99" s="66"/>
      <c r="BS99" s="66"/>
      <c r="BT99" s="66"/>
    </row>
    <row r="100" spans="1:72" s="44" customFormat="1" x14ac:dyDescent="0.25">
      <c r="A100" s="43"/>
      <c r="B100" s="43"/>
      <c r="C100" s="43"/>
      <c r="F100" s="45"/>
      <c r="H100" s="43"/>
      <c r="J100" s="46"/>
      <c r="K100" s="46"/>
      <c r="L100" s="46"/>
      <c r="M100" s="46"/>
      <c r="AX100" s="46"/>
      <c r="AY100" s="47"/>
      <c r="AZ100" s="48"/>
      <c r="BA100" s="43"/>
      <c r="BC100" s="43"/>
      <c r="BD100" s="46"/>
      <c r="BF100" s="47"/>
      <c r="BG100" s="48"/>
      <c r="BH100" s="47"/>
      <c r="BI100" s="66"/>
      <c r="BJ100" s="66"/>
      <c r="BK100" s="66"/>
      <c r="BL100" s="66"/>
      <c r="BM100" s="66"/>
      <c r="BN100" s="66"/>
      <c r="BO100" s="66"/>
      <c r="BP100" s="66"/>
      <c r="BQ100" s="66"/>
      <c r="BR100" s="66"/>
      <c r="BS100" s="66"/>
      <c r="BT100" s="66"/>
    </row>
    <row r="101" spans="1:72" s="44" customFormat="1" x14ac:dyDescent="0.25">
      <c r="A101" s="43"/>
      <c r="B101" s="43"/>
      <c r="C101" s="43"/>
      <c r="F101" s="45"/>
      <c r="H101" s="43"/>
      <c r="J101" s="46"/>
      <c r="K101" s="46"/>
      <c r="L101" s="46"/>
      <c r="M101" s="46"/>
      <c r="AX101" s="46"/>
      <c r="AY101" s="47"/>
      <c r="AZ101" s="48"/>
      <c r="BA101" s="43"/>
      <c r="BC101" s="43"/>
      <c r="BD101" s="46"/>
      <c r="BF101" s="47"/>
      <c r="BG101" s="48"/>
      <c r="BH101" s="47"/>
      <c r="BI101" s="66"/>
      <c r="BJ101" s="66"/>
      <c r="BK101" s="66"/>
      <c r="BL101" s="66"/>
      <c r="BM101" s="66"/>
      <c r="BN101" s="66"/>
      <c r="BO101" s="66"/>
      <c r="BP101" s="66"/>
      <c r="BQ101" s="66"/>
      <c r="BR101" s="66"/>
      <c r="BS101" s="66"/>
      <c r="BT101" s="66"/>
    </row>
    <row r="102" spans="1:72" s="44" customFormat="1" x14ac:dyDescent="0.25">
      <c r="A102" s="43"/>
      <c r="B102" s="43"/>
      <c r="C102" s="43"/>
      <c r="F102" s="45"/>
      <c r="H102" s="43"/>
      <c r="J102" s="46"/>
      <c r="K102" s="46"/>
      <c r="L102" s="46"/>
      <c r="M102" s="46"/>
      <c r="AX102" s="46"/>
      <c r="AY102" s="47"/>
      <c r="AZ102" s="48"/>
      <c r="BA102" s="43"/>
      <c r="BC102" s="43"/>
      <c r="BD102" s="46"/>
      <c r="BF102" s="47"/>
      <c r="BG102" s="48"/>
      <c r="BH102" s="47"/>
      <c r="BI102" s="66"/>
      <c r="BJ102" s="66"/>
      <c r="BK102" s="66"/>
      <c r="BL102" s="66"/>
      <c r="BM102" s="66"/>
      <c r="BN102" s="66"/>
      <c r="BO102" s="66"/>
      <c r="BP102" s="66"/>
      <c r="BQ102" s="66"/>
      <c r="BR102" s="66"/>
      <c r="BS102" s="66"/>
      <c r="BT102" s="66"/>
    </row>
    <row r="103" spans="1:72" s="44" customFormat="1" x14ac:dyDescent="0.25">
      <c r="A103" s="43"/>
      <c r="B103" s="43"/>
      <c r="C103" s="43"/>
      <c r="F103" s="45"/>
      <c r="H103" s="43"/>
      <c r="J103" s="46"/>
      <c r="K103" s="46"/>
      <c r="L103" s="46"/>
      <c r="M103" s="46"/>
      <c r="AX103" s="46"/>
      <c r="AY103" s="47"/>
      <c r="AZ103" s="48"/>
      <c r="BA103" s="43"/>
      <c r="BC103" s="43"/>
      <c r="BD103" s="46"/>
      <c r="BF103" s="47"/>
      <c r="BG103" s="48"/>
      <c r="BH103" s="47"/>
      <c r="BI103" s="66"/>
      <c r="BJ103" s="66"/>
      <c r="BK103" s="66"/>
      <c r="BL103" s="66"/>
      <c r="BM103" s="66"/>
      <c r="BN103" s="66"/>
      <c r="BO103" s="66"/>
      <c r="BP103" s="66"/>
      <c r="BQ103" s="66"/>
      <c r="BR103" s="66"/>
      <c r="BS103" s="66"/>
      <c r="BT103" s="66"/>
    </row>
    <row r="104" spans="1:72" s="44" customFormat="1" x14ac:dyDescent="0.25">
      <c r="A104" s="43"/>
      <c r="B104" s="43"/>
      <c r="C104" s="43"/>
      <c r="F104" s="45"/>
      <c r="H104" s="43"/>
      <c r="J104" s="46"/>
      <c r="K104" s="46"/>
      <c r="L104" s="46"/>
      <c r="M104" s="46"/>
      <c r="AX104" s="46"/>
      <c r="AY104" s="47"/>
      <c r="AZ104" s="48"/>
      <c r="BA104" s="43"/>
      <c r="BC104" s="43"/>
      <c r="BD104" s="46"/>
      <c r="BF104" s="47"/>
      <c r="BG104" s="48"/>
      <c r="BH104" s="47"/>
      <c r="BI104" s="66"/>
      <c r="BJ104" s="66"/>
      <c r="BK104" s="66"/>
      <c r="BL104" s="66"/>
      <c r="BM104" s="66"/>
      <c r="BN104" s="66"/>
      <c r="BO104" s="66"/>
      <c r="BP104" s="66"/>
      <c r="BQ104" s="66"/>
      <c r="BR104" s="66"/>
      <c r="BS104" s="66"/>
      <c r="BT104" s="66"/>
    </row>
    <row r="105" spans="1:72" s="44" customFormat="1" x14ac:dyDescent="0.25">
      <c r="A105" s="43"/>
      <c r="B105" s="43"/>
      <c r="C105" s="43"/>
      <c r="F105" s="45"/>
      <c r="H105" s="43"/>
      <c r="J105" s="46"/>
      <c r="K105" s="46"/>
      <c r="L105" s="46"/>
      <c r="M105" s="46"/>
      <c r="AX105" s="46"/>
      <c r="AY105" s="47"/>
      <c r="AZ105" s="48"/>
      <c r="BA105" s="43"/>
      <c r="BC105" s="43"/>
      <c r="BD105" s="46"/>
      <c r="BF105" s="47"/>
      <c r="BG105" s="48"/>
      <c r="BH105" s="47"/>
      <c r="BI105" s="66"/>
      <c r="BJ105" s="66"/>
      <c r="BK105" s="66"/>
      <c r="BL105" s="66"/>
      <c r="BM105" s="66"/>
      <c r="BN105" s="66"/>
      <c r="BO105" s="66"/>
      <c r="BP105" s="66"/>
      <c r="BQ105" s="66"/>
      <c r="BR105" s="66"/>
      <c r="BS105" s="66"/>
      <c r="BT105" s="66"/>
    </row>
    <row r="106" spans="1:72" s="44" customFormat="1" x14ac:dyDescent="0.25">
      <c r="A106" s="43"/>
      <c r="B106" s="43"/>
      <c r="C106" s="43"/>
      <c r="F106" s="45"/>
      <c r="H106" s="43"/>
      <c r="J106" s="46"/>
      <c r="K106" s="46"/>
      <c r="L106" s="46"/>
      <c r="M106" s="46"/>
      <c r="AX106" s="46"/>
      <c r="AY106" s="47"/>
      <c r="AZ106" s="48"/>
      <c r="BA106" s="43"/>
      <c r="BC106" s="43"/>
      <c r="BD106" s="46"/>
      <c r="BF106" s="47"/>
      <c r="BG106" s="48"/>
      <c r="BH106" s="47"/>
      <c r="BI106" s="66"/>
      <c r="BJ106" s="66"/>
      <c r="BK106" s="66"/>
      <c r="BL106" s="66"/>
      <c r="BM106" s="66"/>
      <c r="BN106" s="66"/>
      <c r="BO106" s="66"/>
      <c r="BP106" s="66"/>
      <c r="BQ106" s="66"/>
      <c r="BR106" s="66"/>
      <c r="BS106" s="66"/>
      <c r="BT106" s="66"/>
    </row>
    <row r="107" spans="1:72" s="44" customFormat="1" x14ac:dyDescent="0.25">
      <c r="A107" s="43"/>
      <c r="B107" s="43"/>
      <c r="C107" s="43"/>
      <c r="F107" s="45"/>
      <c r="H107" s="43"/>
      <c r="J107" s="46"/>
      <c r="K107" s="46"/>
      <c r="L107" s="46"/>
      <c r="M107" s="46"/>
      <c r="AX107" s="46"/>
      <c r="AY107" s="47"/>
      <c r="AZ107" s="48"/>
      <c r="BA107" s="43"/>
      <c r="BC107" s="43"/>
      <c r="BD107" s="46"/>
      <c r="BF107" s="47"/>
      <c r="BG107" s="48"/>
      <c r="BH107" s="47"/>
      <c r="BI107" s="66"/>
      <c r="BJ107" s="66"/>
      <c r="BK107" s="66"/>
      <c r="BL107" s="66"/>
      <c r="BM107" s="66"/>
      <c r="BN107" s="66"/>
      <c r="BO107" s="66"/>
      <c r="BP107" s="66"/>
      <c r="BQ107" s="66"/>
      <c r="BR107" s="66"/>
      <c r="BS107" s="66"/>
      <c r="BT107" s="66"/>
    </row>
    <row r="108" spans="1:72" s="44" customFormat="1" x14ac:dyDescent="0.25">
      <c r="A108" s="43"/>
      <c r="B108" s="43"/>
      <c r="C108" s="43"/>
      <c r="F108" s="45"/>
      <c r="H108" s="43"/>
      <c r="J108" s="46"/>
      <c r="K108" s="46"/>
      <c r="L108" s="46"/>
      <c r="M108" s="46"/>
      <c r="AX108" s="46"/>
      <c r="AY108" s="47"/>
      <c r="AZ108" s="48"/>
      <c r="BA108" s="43"/>
      <c r="BC108" s="43"/>
      <c r="BD108" s="46"/>
      <c r="BF108" s="47"/>
      <c r="BG108" s="48"/>
      <c r="BH108" s="47"/>
      <c r="BI108" s="66"/>
      <c r="BJ108" s="66"/>
      <c r="BK108" s="66"/>
      <c r="BL108" s="66"/>
      <c r="BM108" s="66"/>
      <c r="BN108" s="66"/>
      <c r="BO108" s="66"/>
      <c r="BP108" s="66"/>
      <c r="BQ108" s="66"/>
      <c r="BR108" s="66"/>
      <c r="BS108" s="66"/>
      <c r="BT108" s="66"/>
    </row>
    <row r="109" spans="1:72" s="44" customFormat="1" x14ac:dyDescent="0.25">
      <c r="A109" s="43"/>
      <c r="B109" s="43"/>
      <c r="C109" s="43"/>
      <c r="F109" s="45"/>
      <c r="H109" s="43"/>
      <c r="J109" s="46"/>
      <c r="K109" s="46"/>
      <c r="L109" s="46"/>
      <c r="M109" s="46"/>
      <c r="AX109" s="46"/>
      <c r="AY109" s="47"/>
      <c r="AZ109" s="48"/>
      <c r="BA109" s="43"/>
      <c r="BC109" s="43"/>
      <c r="BD109" s="46"/>
      <c r="BF109" s="47"/>
      <c r="BG109" s="48"/>
      <c r="BH109" s="47"/>
      <c r="BI109" s="66"/>
      <c r="BJ109" s="66"/>
      <c r="BK109" s="66"/>
      <c r="BL109" s="66"/>
      <c r="BM109" s="66"/>
      <c r="BN109" s="66"/>
      <c r="BO109" s="66"/>
      <c r="BP109" s="66"/>
      <c r="BQ109" s="66"/>
      <c r="BR109" s="66"/>
      <c r="BS109" s="66"/>
      <c r="BT109" s="66"/>
    </row>
    <row r="110" spans="1:72" s="44" customFormat="1" x14ac:dyDescent="0.25">
      <c r="A110" s="43"/>
      <c r="B110" s="43"/>
      <c r="C110" s="43"/>
      <c r="F110" s="45"/>
      <c r="H110" s="43"/>
      <c r="J110" s="46"/>
      <c r="K110" s="46"/>
      <c r="L110" s="46"/>
      <c r="M110" s="46"/>
      <c r="AX110" s="46"/>
      <c r="AY110" s="47"/>
      <c r="AZ110" s="48"/>
      <c r="BA110" s="43"/>
      <c r="BC110" s="43"/>
      <c r="BD110" s="46"/>
      <c r="BF110" s="47"/>
      <c r="BG110" s="48"/>
      <c r="BH110" s="47"/>
      <c r="BI110" s="66"/>
      <c r="BJ110" s="66"/>
      <c r="BK110" s="66"/>
      <c r="BL110" s="66"/>
      <c r="BM110" s="66"/>
      <c r="BN110" s="66"/>
      <c r="BO110" s="66"/>
      <c r="BP110" s="66"/>
      <c r="BQ110" s="66"/>
      <c r="BR110" s="66"/>
      <c r="BS110" s="66"/>
      <c r="BT110" s="66"/>
    </row>
    <row r="111" spans="1:72" s="44" customFormat="1" x14ac:dyDescent="0.25">
      <c r="A111" s="43"/>
      <c r="B111" s="43"/>
      <c r="C111" s="43"/>
      <c r="F111" s="45"/>
      <c r="H111" s="43"/>
      <c r="J111" s="46"/>
      <c r="K111" s="46"/>
      <c r="L111" s="46"/>
      <c r="M111" s="46"/>
      <c r="AX111" s="46"/>
      <c r="AY111" s="47"/>
      <c r="AZ111" s="48"/>
      <c r="BA111" s="43"/>
      <c r="BC111" s="43"/>
      <c r="BD111" s="46"/>
      <c r="BF111" s="47"/>
      <c r="BG111" s="48"/>
      <c r="BH111" s="47"/>
      <c r="BI111" s="66"/>
      <c r="BJ111" s="66"/>
      <c r="BK111" s="66"/>
      <c r="BL111" s="66"/>
      <c r="BM111" s="66"/>
      <c r="BN111" s="66"/>
      <c r="BO111" s="66"/>
      <c r="BP111" s="66"/>
      <c r="BQ111" s="66"/>
      <c r="BR111" s="66"/>
      <c r="BS111" s="66"/>
      <c r="BT111" s="66"/>
    </row>
    <row r="112" spans="1:72" s="44" customFormat="1" x14ac:dyDescent="0.25">
      <c r="A112" s="43"/>
      <c r="B112" s="43"/>
      <c r="C112" s="43"/>
      <c r="F112" s="45"/>
      <c r="H112" s="43"/>
      <c r="J112" s="46"/>
      <c r="K112" s="46"/>
      <c r="L112" s="46"/>
      <c r="M112" s="46"/>
      <c r="AX112" s="46"/>
      <c r="AY112" s="47"/>
      <c r="AZ112" s="48"/>
      <c r="BA112" s="43"/>
      <c r="BC112" s="43"/>
      <c r="BD112" s="46"/>
      <c r="BF112" s="47"/>
      <c r="BG112" s="48"/>
      <c r="BH112" s="47"/>
      <c r="BI112" s="66"/>
      <c r="BJ112" s="66"/>
      <c r="BK112" s="66"/>
      <c r="BL112" s="66"/>
      <c r="BM112" s="66"/>
      <c r="BN112" s="66"/>
      <c r="BO112" s="66"/>
      <c r="BP112" s="66"/>
      <c r="BQ112" s="66"/>
      <c r="BR112" s="66"/>
      <c r="BS112" s="66"/>
      <c r="BT112" s="66"/>
    </row>
    <row r="113" spans="1:72" s="44" customFormat="1" x14ac:dyDescent="0.25">
      <c r="A113" s="43"/>
      <c r="B113" s="43"/>
      <c r="C113" s="43"/>
      <c r="F113" s="45"/>
      <c r="H113" s="43"/>
      <c r="J113" s="46"/>
      <c r="K113" s="46"/>
      <c r="L113" s="46"/>
      <c r="M113" s="46"/>
      <c r="AX113" s="46"/>
      <c r="AY113" s="47"/>
      <c r="AZ113" s="48"/>
      <c r="BA113" s="43"/>
      <c r="BC113" s="43"/>
      <c r="BD113" s="46"/>
      <c r="BF113" s="47"/>
      <c r="BG113" s="48"/>
      <c r="BH113" s="47"/>
      <c r="BI113" s="66"/>
      <c r="BJ113" s="66"/>
      <c r="BK113" s="66"/>
      <c r="BL113" s="66"/>
      <c r="BM113" s="66"/>
      <c r="BN113" s="66"/>
      <c r="BO113" s="66"/>
      <c r="BP113" s="66"/>
      <c r="BQ113" s="66"/>
      <c r="BR113" s="66"/>
      <c r="BS113" s="66"/>
      <c r="BT113" s="66"/>
    </row>
    <row r="114" spans="1:72" s="44" customFormat="1" x14ac:dyDescent="0.25">
      <c r="A114" s="43"/>
      <c r="B114" s="43"/>
      <c r="C114" s="43"/>
      <c r="F114" s="45"/>
      <c r="H114" s="43"/>
      <c r="J114" s="46"/>
      <c r="K114" s="46"/>
      <c r="L114" s="46"/>
      <c r="M114" s="46"/>
      <c r="AX114" s="46"/>
      <c r="AY114" s="47"/>
      <c r="AZ114" s="48"/>
      <c r="BA114" s="43"/>
      <c r="BC114" s="43"/>
      <c r="BD114" s="46"/>
      <c r="BF114" s="47"/>
      <c r="BG114" s="48"/>
      <c r="BH114" s="47"/>
      <c r="BI114" s="66"/>
      <c r="BJ114" s="66"/>
      <c r="BK114" s="66"/>
      <c r="BL114" s="66"/>
      <c r="BM114" s="66"/>
      <c r="BN114" s="66"/>
      <c r="BO114" s="66"/>
      <c r="BP114" s="66"/>
      <c r="BQ114" s="66"/>
      <c r="BR114" s="66"/>
      <c r="BS114" s="66"/>
      <c r="BT114" s="66"/>
    </row>
    <row r="115" spans="1:72" s="44" customFormat="1" x14ac:dyDescent="0.25">
      <c r="A115" s="43"/>
      <c r="B115" s="43"/>
      <c r="C115" s="43"/>
      <c r="F115" s="45"/>
      <c r="H115" s="43"/>
      <c r="J115" s="46"/>
      <c r="K115" s="46"/>
      <c r="L115" s="46"/>
      <c r="M115" s="46"/>
      <c r="AX115" s="46"/>
      <c r="AY115" s="47"/>
      <c r="AZ115" s="48"/>
      <c r="BA115" s="43"/>
      <c r="BC115" s="43"/>
      <c r="BD115" s="46"/>
      <c r="BF115" s="47"/>
      <c r="BG115" s="48"/>
      <c r="BH115" s="47"/>
      <c r="BI115" s="66"/>
      <c r="BJ115" s="66"/>
      <c r="BK115" s="66"/>
      <c r="BL115" s="66"/>
      <c r="BM115" s="66"/>
      <c r="BN115" s="66"/>
      <c r="BO115" s="66"/>
      <c r="BP115" s="66"/>
      <c r="BQ115" s="66"/>
      <c r="BR115" s="66"/>
      <c r="BS115" s="66"/>
      <c r="BT115" s="66"/>
    </row>
    <row r="116" spans="1:72" s="44" customFormat="1" x14ac:dyDescent="0.25">
      <c r="A116" s="43"/>
      <c r="B116" s="43"/>
      <c r="C116" s="43"/>
      <c r="F116" s="45"/>
      <c r="H116" s="43"/>
      <c r="J116" s="46"/>
      <c r="K116" s="46"/>
      <c r="L116" s="46"/>
      <c r="M116" s="46"/>
      <c r="AX116" s="46"/>
      <c r="AY116" s="47"/>
      <c r="AZ116" s="48"/>
      <c r="BA116" s="43"/>
      <c r="BC116" s="43"/>
      <c r="BD116" s="46"/>
      <c r="BF116" s="47"/>
      <c r="BG116" s="48"/>
      <c r="BH116" s="47"/>
      <c r="BI116" s="66"/>
      <c r="BJ116" s="66"/>
      <c r="BK116" s="66"/>
      <c r="BL116" s="66"/>
      <c r="BM116" s="66"/>
      <c r="BN116" s="66"/>
      <c r="BO116" s="66"/>
      <c r="BP116" s="66"/>
      <c r="BQ116" s="66"/>
      <c r="BR116" s="66"/>
      <c r="BS116" s="66"/>
      <c r="BT116" s="66"/>
    </row>
    <row r="117" spans="1:72" s="44" customFormat="1" x14ac:dyDescent="0.25">
      <c r="A117" s="43"/>
      <c r="B117" s="43"/>
      <c r="C117" s="43"/>
      <c r="F117" s="45"/>
      <c r="H117" s="43"/>
      <c r="J117" s="46"/>
      <c r="K117" s="46"/>
      <c r="L117" s="46"/>
      <c r="M117" s="46"/>
      <c r="AX117" s="46"/>
      <c r="AY117" s="47"/>
      <c r="AZ117" s="48"/>
      <c r="BA117" s="43"/>
      <c r="BC117" s="43"/>
      <c r="BD117" s="46"/>
      <c r="BF117" s="47"/>
      <c r="BG117" s="48"/>
      <c r="BH117" s="47"/>
      <c r="BI117" s="66"/>
      <c r="BJ117" s="66"/>
      <c r="BK117" s="66"/>
      <c r="BL117" s="66"/>
      <c r="BM117" s="66"/>
      <c r="BN117" s="66"/>
      <c r="BO117" s="66"/>
      <c r="BP117" s="66"/>
      <c r="BQ117" s="66"/>
      <c r="BR117" s="66"/>
      <c r="BS117" s="66"/>
      <c r="BT117" s="66"/>
    </row>
    <row r="118" spans="1:72" s="44" customFormat="1" x14ac:dyDescent="0.25">
      <c r="A118" s="43"/>
      <c r="B118" s="43"/>
      <c r="C118" s="43"/>
      <c r="F118" s="45"/>
      <c r="H118" s="43"/>
      <c r="J118" s="46"/>
      <c r="K118" s="46"/>
      <c r="L118" s="46"/>
      <c r="M118" s="46"/>
      <c r="AX118" s="46"/>
      <c r="AY118" s="47"/>
      <c r="AZ118" s="48"/>
      <c r="BA118" s="43"/>
      <c r="BC118" s="43"/>
      <c r="BD118" s="46"/>
      <c r="BF118" s="47"/>
      <c r="BG118" s="48"/>
      <c r="BH118" s="47"/>
      <c r="BI118" s="66"/>
      <c r="BJ118" s="66"/>
      <c r="BK118" s="66"/>
      <c r="BL118" s="66"/>
      <c r="BM118" s="66"/>
      <c r="BN118" s="66"/>
      <c r="BO118" s="66"/>
      <c r="BP118" s="66"/>
      <c r="BQ118" s="66"/>
      <c r="BR118" s="66"/>
      <c r="BS118" s="66"/>
      <c r="BT118" s="66"/>
    </row>
    <row r="119" spans="1:72" s="44" customFormat="1" x14ac:dyDescent="0.25">
      <c r="A119" s="43"/>
      <c r="B119" s="43"/>
      <c r="C119" s="43"/>
      <c r="F119" s="45"/>
      <c r="H119" s="43"/>
      <c r="J119" s="46"/>
      <c r="K119" s="46"/>
      <c r="L119" s="46"/>
      <c r="M119" s="46"/>
      <c r="AX119" s="46"/>
      <c r="AY119" s="47"/>
      <c r="AZ119" s="48"/>
      <c r="BA119" s="43"/>
      <c r="BC119" s="43"/>
      <c r="BD119" s="46"/>
      <c r="BF119" s="47"/>
      <c r="BG119" s="48"/>
      <c r="BH119" s="47"/>
      <c r="BI119" s="66"/>
      <c r="BJ119" s="66"/>
      <c r="BK119" s="66"/>
      <c r="BL119" s="66"/>
      <c r="BM119" s="66"/>
      <c r="BN119" s="66"/>
      <c r="BO119" s="66"/>
      <c r="BP119" s="66"/>
      <c r="BQ119" s="66"/>
      <c r="BR119" s="66"/>
      <c r="BS119" s="66"/>
      <c r="BT119" s="66"/>
    </row>
    <row r="120" spans="1:72" s="44" customFormat="1" x14ac:dyDescent="0.25">
      <c r="A120" s="43"/>
      <c r="B120" s="43"/>
      <c r="C120" s="43"/>
      <c r="F120" s="45"/>
      <c r="H120" s="43"/>
      <c r="J120" s="46"/>
      <c r="K120" s="46"/>
      <c r="L120" s="46"/>
      <c r="M120" s="46"/>
      <c r="AX120" s="46"/>
      <c r="AY120" s="47"/>
      <c r="AZ120" s="48"/>
      <c r="BA120" s="43"/>
      <c r="BC120" s="43"/>
      <c r="BD120" s="46"/>
      <c r="BF120" s="47"/>
      <c r="BG120" s="48"/>
      <c r="BH120" s="47"/>
      <c r="BI120" s="66"/>
      <c r="BJ120" s="66"/>
      <c r="BK120" s="66"/>
      <c r="BL120" s="66"/>
      <c r="BM120" s="66"/>
      <c r="BN120" s="66"/>
      <c r="BO120" s="66"/>
      <c r="BP120" s="66"/>
      <c r="BQ120" s="66"/>
      <c r="BR120" s="66"/>
      <c r="BS120" s="66"/>
      <c r="BT120" s="66"/>
    </row>
    <row r="121" spans="1:72" s="44" customFormat="1" x14ac:dyDescent="0.25">
      <c r="A121" s="43"/>
      <c r="B121" s="43"/>
      <c r="C121" s="43"/>
      <c r="F121" s="45"/>
      <c r="H121" s="43"/>
      <c r="J121" s="46"/>
      <c r="K121" s="46"/>
      <c r="L121" s="46"/>
      <c r="M121" s="46"/>
      <c r="AX121" s="46"/>
      <c r="AY121" s="47"/>
      <c r="AZ121" s="48"/>
      <c r="BA121" s="43"/>
      <c r="BC121" s="43"/>
      <c r="BD121" s="46"/>
      <c r="BF121" s="47"/>
      <c r="BG121" s="48"/>
      <c r="BH121" s="47"/>
      <c r="BI121" s="66"/>
      <c r="BJ121" s="66"/>
      <c r="BK121" s="66"/>
      <c r="BL121" s="66"/>
      <c r="BM121" s="66"/>
      <c r="BN121" s="66"/>
      <c r="BO121" s="66"/>
      <c r="BP121" s="66"/>
      <c r="BQ121" s="66"/>
      <c r="BR121" s="66"/>
      <c r="BS121" s="66"/>
      <c r="BT121" s="66"/>
    </row>
    <row r="122" spans="1:72" s="44" customFormat="1" x14ac:dyDescent="0.25">
      <c r="A122" s="43"/>
      <c r="B122" s="43"/>
      <c r="C122" s="43"/>
      <c r="F122" s="45"/>
      <c r="H122" s="43"/>
      <c r="J122" s="46"/>
      <c r="K122" s="46"/>
      <c r="L122" s="46"/>
      <c r="M122" s="46"/>
      <c r="AX122" s="46"/>
      <c r="AY122" s="47"/>
      <c r="AZ122" s="48"/>
      <c r="BA122" s="43"/>
      <c r="BC122" s="43"/>
      <c r="BD122" s="46"/>
      <c r="BF122" s="47"/>
      <c r="BG122" s="48"/>
      <c r="BH122" s="47"/>
      <c r="BI122" s="66"/>
      <c r="BJ122" s="66"/>
      <c r="BK122" s="66"/>
      <c r="BL122" s="66"/>
      <c r="BM122" s="66"/>
      <c r="BN122" s="66"/>
      <c r="BO122" s="66"/>
      <c r="BP122" s="66"/>
      <c r="BQ122" s="66"/>
      <c r="BR122" s="66"/>
      <c r="BS122" s="66"/>
      <c r="BT122" s="66"/>
    </row>
    <row r="123" spans="1:72" s="44" customFormat="1" x14ac:dyDescent="0.25">
      <c r="A123" s="43"/>
      <c r="B123" s="43"/>
      <c r="C123" s="43"/>
      <c r="F123" s="45"/>
      <c r="H123" s="43"/>
      <c r="J123" s="46"/>
      <c r="K123" s="46"/>
      <c r="L123" s="46"/>
      <c r="M123" s="46"/>
      <c r="AX123" s="46"/>
      <c r="AY123" s="47"/>
      <c r="AZ123" s="48"/>
      <c r="BA123" s="43"/>
      <c r="BC123" s="43"/>
      <c r="BD123" s="46"/>
      <c r="BF123" s="47"/>
      <c r="BG123" s="48"/>
      <c r="BH123" s="47"/>
      <c r="BI123" s="66"/>
      <c r="BJ123" s="66"/>
      <c r="BK123" s="66"/>
      <c r="BL123" s="66"/>
      <c r="BM123" s="66"/>
      <c r="BN123" s="66"/>
      <c r="BO123" s="66"/>
      <c r="BP123" s="66"/>
      <c r="BQ123" s="66"/>
      <c r="BR123" s="66"/>
      <c r="BS123" s="66"/>
      <c r="BT123" s="66"/>
    </row>
    <row r="124" spans="1:72" s="44" customFormat="1" x14ac:dyDescent="0.25">
      <c r="A124" s="43"/>
      <c r="B124" s="43"/>
      <c r="C124" s="43"/>
      <c r="F124" s="45"/>
      <c r="H124" s="43"/>
      <c r="J124" s="46"/>
      <c r="K124" s="46"/>
      <c r="L124" s="46"/>
      <c r="M124" s="46"/>
      <c r="AX124" s="46"/>
      <c r="AY124" s="47"/>
      <c r="AZ124" s="48"/>
      <c r="BA124" s="43"/>
      <c r="BC124" s="43"/>
      <c r="BD124" s="46"/>
      <c r="BF124" s="47"/>
      <c r="BG124" s="48"/>
      <c r="BH124" s="47"/>
      <c r="BI124" s="66"/>
      <c r="BJ124" s="66"/>
      <c r="BK124" s="66"/>
      <c r="BL124" s="66"/>
      <c r="BM124" s="66"/>
      <c r="BN124" s="66"/>
      <c r="BO124" s="66"/>
      <c r="BP124" s="66"/>
      <c r="BQ124" s="66"/>
      <c r="BR124" s="66"/>
      <c r="BS124" s="66"/>
      <c r="BT124" s="66"/>
    </row>
    <row r="125" spans="1:72" s="44" customFormat="1" x14ac:dyDescent="0.25">
      <c r="A125" s="43"/>
      <c r="B125" s="43"/>
      <c r="C125" s="43"/>
      <c r="F125" s="45"/>
      <c r="H125" s="43"/>
      <c r="J125" s="46"/>
      <c r="K125" s="46"/>
      <c r="L125" s="46"/>
      <c r="M125" s="46"/>
      <c r="AX125" s="46"/>
      <c r="AY125" s="47"/>
      <c r="AZ125" s="48"/>
      <c r="BA125" s="43"/>
      <c r="BC125" s="43"/>
      <c r="BD125" s="46"/>
      <c r="BF125" s="47"/>
      <c r="BG125" s="48"/>
      <c r="BH125" s="47"/>
      <c r="BI125" s="66"/>
      <c r="BJ125" s="66"/>
      <c r="BK125" s="66"/>
      <c r="BL125" s="66"/>
      <c r="BM125" s="66"/>
      <c r="BN125" s="66"/>
      <c r="BO125" s="66"/>
      <c r="BP125" s="66"/>
      <c r="BQ125" s="66"/>
      <c r="BR125" s="66"/>
      <c r="BS125" s="66"/>
      <c r="BT125" s="66"/>
    </row>
    <row r="126" spans="1:72" s="44" customFormat="1" x14ac:dyDescent="0.25">
      <c r="A126" s="43"/>
      <c r="B126" s="43"/>
      <c r="C126" s="43"/>
      <c r="F126" s="45"/>
      <c r="H126" s="43"/>
      <c r="J126" s="46"/>
      <c r="K126" s="46"/>
      <c r="L126" s="46"/>
      <c r="M126" s="46"/>
      <c r="AX126" s="46"/>
      <c r="AY126" s="47"/>
      <c r="AZ126" s="48"/>
      <c r="BA126" s="43"/>
      <c r="BC126" s="43"/>
      <c r="BD126" s="46"/>
      <c r="BF126" s="47"/>
      <c r="BG126" s="48"/>
      <c r="BH126" s="47"/>
      <c r="BI126" s="66"/>
      <c r="BJ126" s="66"/>
      <c r="BK126" s="66"/>
      <c r="BL126" s="66"/>
      <c r="BM126" s="66"/>
      <c r="BN126" s="66"/>
      <c r="BO126" s="66"/>
      <c r="BP126" s="66"/>
      <c r="BQ126" s="66"/>
      <c r="BR126" s="66"/>
      <c r="BS126" s="66"/>
      <c r="BT126" s="66"/>
    </row>
    <row r="127" spans="1:72" s="44" customFormat="1" x14ac:dyDescent="0.25">
      <c r="A127" s="43"/>
      <c r="B127" s="43"/>
      <c r="C127" s="43"/>
      <c r="F127" s="45"/>
      <c r="H127" s="43"/>
      <c r="J127" s="46"/>
      <c r="K127" s="46"/>
      <c r="L127" s="46"/>
      <c r="M127" s="46"/>
      <c r="AX127" s="46"/>
      <c r="AY127" s="47"/>
      <c r="AZ127" s="48"/>
      <c r="BA127" s="43"/>
      <c r="BC127" s="43"/>
      <c r="BD127" s="46"/>
      <c r="BF127" s="47"/>
      <c r="BG127" s="48"/>
      <c r="BH127" s="47"/>
      <c r="BI127" s="66"/>
      <c r="BJ127" s="66"/>
      <c r="BK127" s="66"/>
      <c r="BL127" s="66"/>
      <c r="BM127" s="66"/>
      <c r="BN127" s="66"/>
      <c r="BO127" s="66"/>
      <c r="BP127" s="66"/>
      <c r="BQ127" s="66"/>
      <c r="BR127" s="66"/>
      <c r="BS127" s="66"/>
      <c r="BT127" s="66"/>
    </row>
    <row r="128" spans="1:72" s="44" customFormat="1" x14ac:dyDescent="0.25">
      <c r="A128" s="43"/>
      <c r="B128" s="43"/>
      <c r="C128" s="43"/>
      <c r="F128" s="45"/>
      <c r="H128" s="43"/>
      <c r="J128" s="46"/>
      <c r="K128" s="46"/>
      <c r="L128" s="46"/>
      <c r="M128" s="46"/>
      <c r="AX128" s="46"/>
      <c r="AY128" s="47"/>
      <c r="AZ128" s="48"/>
      <c r="BA128" s="43"/>
      <c r="BC128" s="43"/>
      <c r="BD128" s="46"/>
      <c r="BF128" s="47"/>
      <c r="BG128" s="48"/>
      <c r="BH128" s="47"/>
      <c r="BI128" s="66"/>
      <c r="BJ128" s="66"/>
      <c r="BK128" s="66"/>
      <c r="BL128" s="66"/>
      <c r="BM128" s="66"/>
      <c r="BN128" s="66"/>
      <c r="BO128" s="66"/>
      <c r="BP128" s="66"/>
      <c r="BQ128" s="66"/>
      <c r="BR128" s="66"/>
      <c r="BS128" s="66"/>
      <c r="BT128" s="66"/>
    </row>
    <row r="129" spans="1:72" s="44" customFormat="1" x14ac:dyDescent="0.25">
      <c r="A129" s="43"/>
      <c r="B129" s="43"/>
      <c r="C129" s="43"/>
      <c r="F129" s="45"/>
      <c r="H129" s="43"/>
      <c r="J129" s="46"/>
      <c r="K129" s="46"/>
      <c r="L129" s="46"/>
      <c r="M129" s="46"/>
      <c r="AX129" s="46"/>
      <c r="AY129" s="47"/>
      <c r="AZ129" s="48"/>
      <c r="BA129" s="43"/>
      <c r="BC129" s="43"/>
      <c r="BD129" s="46"/>
      <c r="BF129" s="47"/>
      <c r="BG129" s="48"/>
      <c r="BH129" s="47"/>
      <c r="BI129" s="66"/>
      <c r="BJ129" s="66"/>
      <c r="BK129" s="66"/>
      <c r="BL129" s="66"/>
      <c r="BM129" s="66"/>
      <c r="BN129" s="66"/>
      <c r="BO129" s="66"/>
      <c r="BP129" s="66"/>
      <c r="BQ129" s="66"/>
      <c r="BR129" s="66"/>
      <c r="BS129" s="66"/>
      <c r="BT129" s="66"/>
    </row>
    <row r="130" spans="1:72" s="44" customFormat="1" x14ac:dyDescent="0.25">
      <c r="A130" s="43"/>
      <c r="B130" s="43"/>
      <c r="C130" s="43"/>
      <c r="F130" s="45"/>
      <c r="H130" s="43"/>
      <c r="J130" s="46"/>
      <c r="K130" s="46"/>
      <c r="L130" s="46"/>
      <c r="M130" s="46"/>
      <c r="AX130" s="46"/>
      <c r="AY130" s="47"/>
      <c r="AZ130" s="48"/>
      <c r="BA130" s="43"/>
      <c r="BC130" s="43"/>
      <c r="BD130" s="46"/>
      <c r="BF130" s="47"/>
      <c r="BG130" s="48"/>
      <c r="BH130" s="47"/>
      <c r="BI130" s="66"/>
      <c r="BJ130" s="66"/>
      <c r="BK130" s="66"/>
      <c r="BL130" s="66"/>
      <c r="BM130" s="66"/>
      <c r="BN130" s="66"/>
      <c r="BO130" s="66"/>
      <c r="BP130" s="66"/>
      <c r="BQ130" s="66"/>
      <c r="BR130" s="66"/>
      <c r="BS130" s="66"/>
      <c r="BT130" s="66"/>
    </row>
    <row r="131" spans="1:72" s="44" customFormat="1" x14ac:dyDescent="0.25">
      <c r="A131" s="43"/>
      <c r="B131" s="43"/>
      <c r="C131" s="43"/>
      <c r="F131" s="45"/>
      <c r="H131" s="43"/>
      <c r="J131" s="46"/>
      <c r="K131" s="46"/>
      <c r="L131" s="46"/>
      <c r="M131" s="46"/>
      <c r="AX131" s="46"/>
      <c r="AY131" s="47"/>
      <c r="AZ131" s="48"/>
      <c r="BA131" s="43"/>
      <c r="BC131" s="43"/>
      <c r="BD131" s="46"/>
      <c r="BF131" s="47"/>
      <c r="BG131" s="48"/>
      <c r="BH131" s="47"/>
      <c r="BI131" s="66"/>
      <c r="BJ131" s="66"/>
      <c r="BK131" s="66"/>
      <c r="BL131" s="66"/>
      <c r="BM131" s="66"/>
      <c r="BN131" s="66"/>
      <c r="BO131" s="66"/>
      <c r="BP131" s="66"/>
      <c r="BQ131" s="66"/>
      <c r="BR131" s="66"/>
      <c r="BS131" s="66"/>
      <c r="BT131" s="66"/>
    </row>
    <row r="132" spans="1:72" s="44" customFormat="1" x14ac:dyDescent="0.25">
      <c r="A132" s="43"/>
      <c r="B132" s="43"/>
      <c r="C132" s="43"/>
      <c r="F132" s="45"/>
      <c r="H132" s="43"/>
      <c r="J132" s="46"/>
      <c r="K132" s="46"/>
      <c r="L132" s="46"/>
      <c r="M132" s="46"/>
      <c r="AX132" s="46"/>
      <c r="AY132" s="47"/>
      <c r="AZ132" s="48"/>
      <c r="BA132" s="43"/>
      <c r="BC132" s="43"/>
      <c r="BD132" s="46"/>
      <c r="BF132" s="47"/>
      <c r="BG132" s="48"/>
      <c r="BH132" s="47"/>
      <c r="BI132" s="66"/>
      <c r="BJ132" s="66"/>
      <c r="BK132" s="66"/>
      <c r="BL132" s="66"/>
      <c r="BM132" s="66"/>
      <c r="BN132" s="66"/>
      <c r="BO132" s="66"/>
      <c r="BP132" s="66"/>
      <c r="BQ132" s="66"/>
      <c r="BR132" s="66"/>
      <c r="BS132" s="66"/>
      <c r="BT132" s="66"/>
    </row>
    <row r="133" spans="1:72" s="44" customFormat="1" x14ac:dyDescent="0.25">
      <c r="A133" s="43"/>
      <c r="B133" s="43"/>
      <c r="C133" s="43"/>
      <c r="F133" s="45"/>
      <c r="H133" s="43"/>
      <c r="J133" s="46"/>
      <c r="K133" s="46"/>
      <c r="L133" s="46"/>
      <c r="M133" s="46"/>
      <c r="AX133" s="46"/>
      <c r="AY133" s="47"/>
      <c r="AZ133" s="48"/>
      <c r="BA133" s="43"/>
      <c r="BC133" s="43"/>
      <c r="BD133" s="46"/>
      <c r="BF133" s="47"/>
      <c r="BG133" s="48"/>
      <c r="BH133" s="47"/>
      <c r="BI133" s="66"/>
      <c r="BJ133" s="66"/>
      <c r="BK133" s="66"/>
      <c r="BL133" s="66"/>
      <c r="BM133" s="66"/>
      <c r="BN133" s="66"/>
      <c r="BO133" s="66"/>
      <c r="BP133" s="66"/>
      <c r="BQ133" s="66"/>
      <c r="BR133" s="66"/>
      <c r="BS133" s="66"/>
      <c r="BT133" s="66"/>
    </row>
    <row r="134" spans="1:72" s="44" customFormat="1" x14ac:dyDescent="0.25">
      <c r="A134" s="43"/>
      <c r="B134" s="43"/>
      <c r="C134" s="43"/>
      <c r="F134" s="45"/>
      <c r="H134" s="43"/>
      <c r="J134" s="46"/>
      <c r="K134" s="46"/>
      <c r="L134" s="46"/>
      <c r="M134" s="46"/>
      <c r="AX134" s="46"/>
      <c r="AY134" s="47"/>
      <c r="AZ134" s="48"/>
      <c r="BA134" s="43"/>
      <c r="BC134" s="43"/>
      <c r="BD134" s="46"/>
      <c r="BF134" s="47"/>
      <c r="BG134" s="48"/>
      <c r="BH134" s="47"/>
      <c r="BI134" s="66"/>
      <c r="BJ134" s="66"/>
      <c r="BK134" s="66"/>
      <c r="BL134" s="66"/>
      <c r="BM134" s="66"/>
      <c r="BN134" s="66"/>
      <c r="BO134" s="66"/>
      <c r="BP134" s="66"/>
      <c r="BQ134" s="66"/>
      <c r="BR134" s="66"/>
      <c r="BS134" s="66"/>
      <c r="BT134" s="66"/>
    </row>
    <row r="135" spans="1:72" s="44" customFormat="1" x14ac:dyDescent="0.25">
      <c r="A135" s="43"/>
      <c r="B135" s="43"/>
      <c r="C135" s="43"/>
      <c r="F135" s="45"/>
      <c r="H135" s="43"/>
      <c r="J135" s="46"/>
      <c r="K135" s="46"/>
      <c r="L135" s="46"/>
      <c r="M135" s="46"/>
      <c r="AX135" s="46"/>
      <c r="AY135" s="47"/>
      <c r="AZ135" s="48"/>
      <c r="BA135" s="43"/>
      <c r="BC135" s="43"/>
      <c r="BD135" s="46"/>
      <c r="BF135" s="47"/>
      <c r="BG135" s="48"/>
      <c r="BH135" s="47"/>
      <c r="BI135" s="66"/>
      <c r="BJ135" s="66"/>
      <c r="BK135" s="66"/>
      <c r="BL135" s="66"/>
      <c r="BM135" s="66"/>
      <c r="BN135" s="66"/>
      <c r="BO135" s="66"/>
      <c r="BP135" s="66"/>
      <c r="BQ135" s="66"/>
      <c r="BR135" s="66"/>
      <c r="BS135" s="66"/>
      <c r="BT135" s="66"/>
    </row>
    <row r="136" spans="1:72" s="44" customFormat="1" x14ac:dyDescent="0.25">
      <c r="A136" s="43"/>
      <c r="B136" s="43"/>
      <c r="C136" s="43"/>
      <c r="F136" s="45"/>
      <c r="H136" s="43"/>
      <c r="J136" s="46"/>
      <c r="K136" s="46"/>
      <c r="L136" s="46"/>
      <c r="M136" s="46"/>
      <c r="AX136" s="46"/>
      <c r="AY136" s="47"/>
      <c r="AZ136" s="48"/>
      <c r="BA136" s="43"/>
      <c r="BC136" s="43"/>
      <c r="BD136" s="46"/>
      <c r="BF136" s="47"/>
      <c r="BG136" s="48"/>
      <c r="BH136" s="47"/>
      <c r="BI136" s="66"/>
      <c r="BJ136" s="66"/>
      <c r="BK136" s="66"/>
      <c r="BL136" s="66"/>
      <c r="BM136" s="66"/>
      <c r="BN136" s="66"/>
      <c r="BO136" s="66"/>
      <c r="BP136" s="66"/>
      <c r="BQ136" s="66"/>
      <c r="BR136" s="66"/>
      <c r="BS136" s="66"/>
      <c r="BT136" s="66"/>
    </row>
    <row r="137" spans="1:72" s="44" customFormat="1" x14ac:dyDescent="0.25">
      <c r="A137" s="43"/>
      <c r="B137" s="43"/>
      <c r="C137" s="43"/>
      <c r="F137" s="45"/>
      <c r="H137" s="43"/>
      <c r="J137" s="46"/>
      <c r="K137" s="46"/>
      <c r="L137" s="46"/>
      <c r="M137" s="46"/>
      <c r="AX137" s="46"/>
      <c r="AY137" s="47"/>
      <c r="AZ137" s="48"/>
      <c r="BA137" s="43"/>
      <c r="BC137" s="43"/>
      <c r="BD137" s="46"/>
      <c r="BF137" s="47"/>
      <c r="BG137" s="48"/>
      <c r="BH137" s="47"/>
      <c r="BI137" s="66"/>
      <c r="BJ137" s="66"/>
      <c r="BK137" s="66"/>
      <c r="BL137" s="66"/>
      <c r="BM137" s="66"/>
      <c r="BN137" s="66"/>
      <c r="BO137" s="66"/>
      <c r="BP137" s="66"/>
      <c r="BQ137" s="66"/>
      <c r="BR137" s="66"/>
      <c r="BS137" s="66"/>
      <c r="BT137" s="66"/>
    </row>
    <row r="138" spans="1:72" s="44" customFormat="1" x14ac:dyDescent="0.25">
      <c r="A138" s="43"/>
      <c r="B138" s="43"/>
      <c r="C138" s="43"/>
      <c r="F138" s="45"/>
      <c r="H138" s="43"/>
      <c r="J138" s="46"/>
      <c r="K138" s="46"/>
      <c r="L138" s="46"/>
      <c r="M138" s="46"/>
      <c r="AX138" s="46"/>
      <c r="AY138" s="47"/>
      <c r="AZ138" s="48"/>
      <c r="BA138" s="43"/>
      <c r="BC138" s="43"/>
      <c r="BD138" s="46"/>
      <c r="BF138" s="47"/>
      <c r="BG138" s="48"/>
      <c r="BH138" s="47"/>
      <c r="BI138" s="66"/>
      <c r="BJ138" s="66"/>
      <c r="BK138" s="66"/>
      <c r="BL138" s="66"/>
      <c r="BM138" s="66"/>
      <c r="BN138" s="66"/>
      <c r="BO138" s="66"/>
      <c r="BP138" s="66"/>
      <c r="BQ138" s="66"/>
      <c r="BR138" s="66"/>
      <c r="BS138" s="66"/>
      <c r="BT138" s="66"/>
    </row>
    <row r="139" spans="1:72" s="44" customFormat="1" x14ac:dyDescent="0.25">
      <c r="A139" s="43"/>
      <c r="B139" s="43"/>
      <c r="C139" s="43"/>
      <c r="F139" s="45"/>
      <c r="H139" s="43"/>
      <c r="J139" s="46"/>
      <c r="K139" s="46"/>
      <c r="L139" s="46"/>
      <c r="M139" s="46"/>
      <c r="AX139" s="46"/>
      <c r="AY139" s="47"/>
      <c r="AZ139" s="48"/>
      <c r="BA139" s="43"/>
      <c r="BC139" s="43"/>
      <c r="BD139" s="46"/>
      <c r="BF139" s="47"/>
      <c r="BG139" s="48"/>
      <c r="BH139" s="47"/>
      <c r="BI139" s="66"/>
      <c r="BJ139" s="66"/>
      <c r="BK139" s="66"/>
      <c r="BL139" s="66"/>
      <c r="BM139" s="66"/>
      <c r="BN139" s="66"/>
      <c r="BO139" s="66"/>
      <c r="BP139" s="66"/>
      <c r="BQ139" s="66"/>
      <c r="BR139" s="66"/>
      <c r="BS139" s="66"/>
      <c r="BT139" s="66"/>
    </row>
    <row r="140" spans="1:72" s="44" customFormat="1" x14ac:dyDescent="0.25">
      <c r="A140" s="43"/>
      <c r="B140" s="43"/>
      <c r="C140" s="43"/>
      <c r="F140" s="45"/>
      <c r="H140" s="43"/>
      <c r="J140" s="46"/>
      <c r="K140" s="46"/>
      <c r="L140" s="46"/>
      <c r="M140" s="46"/>
      <c r="AX140" s="46"/>
      <c r="AY140" s="47"/>
      <c r="AZ140" s="48"/>
      <c r="BA140" s="43"/>
      <c r="BC140" s="43"/>
      <c r="BD140" s="46"/>
      <c r="BF140" s="47"/>
      <c r="BG140" s="48"/>
      <c r="BH140" s="47"/>
      <c r="BI140" s="66"/>
      <c r="BJ140" s="66"/>
      <c r="BK140" s="66"/>
      <c r="BL140" s="66"/>
      <c r="BM140" s="66"/>
      <c r="BN140" s="66"/>
      <c r="BO140" s="66"/>
      <c r="BP140" s="66"/>
      <c r="BQ140" s="66"/>
      <c r="BR140" s="66"/>
      <c r="BS140" s="66"/>
      <c r="BT140" s="66"/>
    </row>
    <row r="141" spans="1:72" s="44" customFormat="1" x14ac:dyDescent="0.25">
      <c r="A141" s="43"/>
      <c r="B141" s="43"/>
      <c r="C141" s="43"/>
      <c r="F141" s="45"/>
      <c r="H141" s="43"/>
      <c r="J141" s="46"/>
      <c r="K141" s="46"/>
      <c r="L141" s="46"/>
      <c r="M141" s="46"/>
      <c r="AX141" s="46"/>
      <c r="AY141" s="47"/>
      <c r="AZ141" s="48"/>
      <c r="BA141" s="43"/>
      <c r="BC141" s="43"/>
      <c r="BD141" s="46"/>
      <c r="BF141" s="47"/>
      <c r="BG141" s="48"/>
      <c r="BH141" s="47"/>
      <c r="BI141" s="66"/>
      <c r="BJ141" s="66"/>
      <c r="BK141" s="66"/>
      <c r="BL141" s="66"/>
      <c r="BM141" s="66"/>
      <c r="BN141" s="66"/>
      <c r="BO141" s="66"/>
      <c r="BP141" s="66"/>
      <c r="BQ141" s="66"/>
      <c r="BR141" s="66"/>
      <c r="BS141" s="66"/>
      <c r="BT141" s="66"/>
    </row>
    <row r="142" spans="1:72" s="44" customFormat="1" x14ac:dyDescent="0.25">
      <c r="A142" s="43"/>
      <c r="B142" s="43"/>
      <c r="C142" s="43"/>
      <c r="F142" s="45"/>
      <c r="H142" s="43"/>
      <c r="J142" s="46"/>
      <c r="K142" s="46"/>
      <c r="L142" s="46"/>
      <c r="M142" s="46"/>
      <c r="AX142" s="46"/>
      <c r="AY142" s="47"/>
      <c r="AZ142" s="48"/>
      <c r="BA142" s="43"/>
      <c r="BC142" s="43"/>
      <c r="BD142" s="46"/>
      <c r="BF142" s="47"/>
      <c r="BG142" s="48"/>
      <c r="BH142" s="47"/>
      <c r="BI142" s="66"/>
      <c r="BJ142" s="66"/>
      <c r="BK142" s="66"/>
      <c r="BL142" s="66"/>
      <c r="BM142" s="66"/>
      <c r="BN142" s="66"/>
      <c r="BO142" s="66"/>
      <c r="BP142" s="66"/>
      <c r="BQ142" s="66"/>
      <c r="BR142" s="66"/>
      <c r="BS142" s="66"/>
      <c r="BT142" s="66"/>
    </row>
    <row r="143" spans="1:72" s="44" customFormat="1" x14ac:dyDescent="0.25">
      <c r="A143" s="43"/>
      <c r="B143" s="43"/>
      <c r="C143" s="43"/>
      <c r="F143" s="45"/>
      <c r="H143" s="43"/>
      <c r="J143" s="46"/>
      <c r="K143" s="46"/>
      <c r="L143" s="46"/>
      <c r="M143" s="46"/>
      <c r="AX143" s="46"/>
      <c r="AY143" s="47"/>
      <c r="AZ143" s="48"/>
      <c r="BA143" s="43"/>
      <c r="BC143" s="43"/>
      <c r="BD143" s="46"/>
      <c r="BF143" s="47"/>
      <c r="BG143" s="48"/>
      <c r="BH143" s="47"/>
      <c r="BI143" s="66"/>
      <c r="BJ143" s="66"/>
      <c r="BK143" s="66"/>
      <c r="BL143" s="66"/>
      <c r="BM143" s="66"/>
      <c r="BN143" s="66"/>
      <c r="BO143" s="66"/>
      <c r="BP143" s="66"/>
      <c r="BQ143" s="66"/>
      <c r="BR143" s="66"/>
      <c r="BS143" s="66"/>
      <c r="BT143" s="66"/>
    </row>
    <row r="144" spans="1:72" s="44" customFormat="1" x14ac:dyDescent="0.25">
      <c r="A144" s="43"/>
      <c r="B144" s="43"/>
      <c r="C144" s="43"/>
      <c r="F144" s="45"/>
      <c r="H144" s="43"/>
      <c r="J144" s="46"/>
      <c r="K144" s="46"/>
      <c r="L144" s="46"/>
      <c r="M144" s="46"/>
      <c r="AX144" s="46"/>
      <c r="AY144" s="47"/>
      <c r="AZ144" s="48"/>
      <c r="BA144" s="43"/>
      <c r="BC144" s="43"/>
      <c r="BD144" s="46"/>
      <c r="BF144" s="47"/>
      <c r="BG144" s="48"/>
      <c r="BH144" s="47"/>
      <c r="BI144" s="66"/>
      <c r="BJ144" s="66"/>
      <c r="BK144" s="66"/>
      <c r="BL144" s="66"/>
      <c r="BM144" s="66"/>
      <c r="BN144" s="66"/>
      <c r="BO144" s="66"/>
      <c r="BP144" s="66"/>
      <c r="BQ144" s="66"/>
      <c r="BR144" s="66"/>
      <c r="BS144" s="66"/>
      <c r="BT144" s="66"/>
    </row>
    <row r="145" spans="1:72" s="44" customFormat="1" x14ac:dyDescent="0.25">
      <c r="A145" s="43"/>
      <c r="B145" s="43"/>
      <c r="C145" s="43"/>
      <c r="F145" s="45"/>
      <c r="H145" s="43"/>
      <c r="J145" s="46"/>
      <c r="K145" s="46"/>
      <c r="L145" s="46"/>
      <c r="M145" s="46"/>
      <c r="AX145" s="46"/>
      <c r="AY145" s="47"/>
      <c r="AZ145" s="48"/>
      <c r="BA145" s="43"/>
      <c r="BC145" s="43"/>
      <c r="BD145" s="46"/>
      <c r="BF145" s="47"/>
      <c r="BG145" s="48"/>
      <c r="BH145" s="47"/>
      <c r="BI145" s="66"/>
      <c r="BJ145" s="66"/>
      <c r="BK145" s="66"/>
      <c r="BL145" s="66"/>
      <c r="BM145" s="66"/>
      <c r="BN145" s="66"/>
      <c r="BO145" s="66"/>
      <c r="BP145" s="66"/>
      <c r="BQ145" s="66"/>
      <c r="BR145" s="66"/>
      <c r="BS145" s="66"/>
      <c r="BT145" s="66"/>
    </row>
    <row r="146" spans="1:72" s="44" customFormat="1" x14ac:dyDescent="0.25">
      <c r="A146" s="43"/>
      <c r="B146" s="43"/>
      <c r="C146" s="43"/>
      <c r="F146" s="45"/>
      <c r="H146" s="43"/>
      <c r="J146" s="46"/>
      <c r="K146" s="46"/>
      <c r="L146" s="46"/>
      <c r="M146" s="46"/>
      <c r="AX146" s="46"/>
      <c r="AY146" s="47"/>
      <c r="AZ146" s="48"/>
      <c r="BA146" s="43"/>
      <c r="BC146" s="43"/>
      <c r="BD146" s="46"/>
      <c r="BF146" s="47"/>
      <c r="BG146" s="48"/>
      <c r="BH146" s="47"/>
      <c r="BI146" s="66"/>
      <c r="BJ146" s="66"/>
      <c r="BK146" s="66"/>
      <c r="BL146" s="66"/>
      <c r="BM146" s="66"/>
      <c r="BN146" s="66"/>
      <c r="BO146" s="66"/>
      <c r="BP146" s="66"/>
      <c r="BQ146" s="66"/>
      <c r="BR146" s="66"/>
      <c r="BS146" s="66"/>
      <c r="BT146" s="66"/>
    </row>
    <row r="147" spans="1:72" s="44" customFormat="1" x14ac:dyDescent="0.25">
      <c r="A147" s="43"/>
      <c r="B147" s="43"/>
      <c r="C147" s="43"/>
      <c r="F147" s="45"/>
      <c r="H147" s="43"/>
      <c r="J147" s="46"/>
      <c r="K147" s="46"/>
      <c r="L147" s="46"/>
      <c r="M147" s="46"/>
      <c r="AX147" s="46"/>
      <c r="AY147" s="47"/>
      <c r="AZ147" s="48"/>
      <c r="BA147" s="43"/>
      <c r="BC147" s="43"/>
      <c r="BD147" s="46"/>
      <c r="BF147" s="47"/>
      <c r="BG147" s="48"/>
      <c r="BH147" s="47"/>
      <c r="BI147" s="66"/>
      <c r="BJ147" s="66"/>
      <c r="BK147" s="66"/>
      <c r="BL147" s="66"/>
      <c r="BM147" s="66"/>
      <c r="BN147" s="66"/>
      <c r="BO147" s="66"/>
      <c r="BP147" s="66"/>
      <c r="BQ147" s="66"/>
      <c r="BR147" s="66"/>
      <c r="BS147" s="66"/>
      <c r="BT147" s="66"/>
    </row>
    <row r="148" spans="1:72" s="44" customFormat="1" x14ac:dyDescent="0.25">
      <c r="A148" s="43"/>
      <c r="B148" s="43"/>
      <c r="C148" s="43"/>
      <c r="F148" s="45"/>
      <c r="H148" s="43"/>
      <c r="J148" s="46"/>
      <c r="K148" s="46"/>
      <c r="L148" s="46"/>
      <c r="M148" s="46"/>
      <c r="AX148" s="46"/>
      <c r="AY148" s="47"/>
      <c r="AZ148" s="48"/>
      <c r="BA148" s="43"/>
      <c r="BC148" s="43"/>
      <c r="BD148" s="46"/>
      <c r="BF148" s="47"/>
      <c r="BG148" s="48"/>
      <c r="BH148" s="47"/>
      <c r="BI148" s="66"/>
      <c r="BJ148" s="66"/>
      <c r="BK148" s="66"/>
      <c r="BL148" s="66"/>
      <c r="BM148" s="66"/>
      <c r="BN148" s="66"/>
      <c r="BO148" s="66"/>
      <c r="BP148" s="66"/>
      <c r="BQ148" s="66"/>
      <c r="BR148" s="66"/>
      <c r="BS148" s="66"/>
      <c r="BT148" s="66"/>
    </row>
    <row r="149" spans="1:72" s="44" customFormat="1" x14ac:dyDescent="0.25">
      <c r="A149" s="43"/>
      <c r="B149" s="43"/>
      <c r="C149" s="43"/>
      <c r="F149" s="45"/>
      <c r="H149" s="43"/>
      <c r="J149" s="46"/>
      <c r="K149" s="46"/>
      <c r="L149" s="46"/>
      <c r="M149" s="46"/>
      <c r="AX149" s="46"/>
      <c r="AY149" s="47"/>
      <c r="AZ149" s="48"/>
      <c r="BA149" s="43"/>
      <c r="BC149" s="43"/>
      <c r="BD149" s="46"/>
      <c r="BF149" s="47"/>
      <c r="BG149" s="48"/>
      <c r="BH149" s="47"/>
      <c r="BI149" s="66"/>
      <c r="BJ149" s="66"/>
      <c r="BK149" s="66"/>
      <c r="BL149" s="66"/>
      <c r="BM149" s="66"/>
      <c r="BN149" s="66"/>
      <c r="BO149" s="66"/>
      <c r="BP149" s="66"/>
      <c r="BQ149" s="66"/>
      <c r="BR149" s="66"/>
      <c r="BS149" s="66"/>
      <c r="BT149" s="66"/>
    </row>
    <row r="150" spans="1:72" s="44" customFormat="1" x14ac:dyDescent="0.25">
      <c r="A150" s="43"/>
      <c r="B150" s="43"/>
      <c r="C150" s="43"/>
      <c r="F150" s="45"/>
      <c r="H150" s="43"/>
      <c r="J150" s="46"/>
      <c r="K150" s="46"/>
      <c r="L150" s="46"/>
      <c r="M150" s="46"/>
      <c r="AX150" s="46"/>
      <c r="AY150" s="47"/>
      <c r="AZ150" s="48"/>
      <c r="BA150" s="43"/>
      <c r="BC150" s="43"/>
      <c r="BD150" s="46"/>
      <c r="BF150" s="47"/>
      <c r="BG150" s="48"/>
      <c r="BH150" s="47"/>
      <c r="BI150" s="66"/>
      <c r="BJ150" s="66"/>
      <c r="BK150" s="66"/>
      <c r="BL150" s="66"/>
      <c r="BM150" s="66"/>
      <c r="BN150" s="66"/>
      <c r="BO150" s="66"/>
      <c r="BP150" s="66"/>
      <c r="BQ150" s="66"/>
      <c r="BR150" s="66"/>
      <c r="BS150" s="66"/>
      <c r="BT150" s="66"/>
    </row>
    <row r="151" spans="1:72" s="44" customFormat="1" x14ac:dyDescent="0.25">
      <c r="A151" s="43"/>
      <c r="B151" s="43"/>
      <c r="C151" s="43"/>
      <c r="F151" s="45"/>
      <c r="H151" s="43"/>
      <c r="J151" s="46"/>
      <c r="K151" s="46"/>
      <c r="L151" s="46"/>
      <c r="M151" s="46"/>
      <c r="AX151" s="46"/>
      <c r="AY151" s="47"/>
      <c r="AZ151" s="48"/>
      <c r="BA151" s="43"/>
      <c r="BC151" s="43"/>
      <c r="BD151" s="46"/>
      <c r="BF151" s="47"/>
      <c r="BG151" s="48"/>
      <c r="BH151" s="47"/>
      <c r="BI151" s="66"/>
      <c r="BJ151" s="66"/>
      <c r="BK151" s="66"/>
      <c r="BL151" s="66"/>
      <c r="BM151" s="66"/>
      <c r="BN151" s="66"/>
      <c r="BO151" s="66"/>
      <c r="BP151" s="66"/>
      <c r="BQ151" s="66"/>
      <c r="BR151" s="66"/>
      <c r="BS151" s="66"/>
      <c r="BT151" s="66"/>
    </row>
    <row r="152" spans="1:72" s="44" customFormat="1" x14ac:dyDescent="0.25">
      <c r="A152" s="43"/>
      <c r="B152" s="43"/>
      <c r="C152" s="43"/>
      <c r="F152" s="45"/>
      <c r="H152" s="43"/>
      <c r="J152" s="46"/>
      <c r="K152" s="46"/>
      <c r="L152" s="46"/>
      <c r="M152" s="46"/>
      <c r="AX152" s="46"/>
      <c r="AY152" s="47"/>
      <c r="AZ152" s="48"/>
      <c r="BA152" s="43"/>
      <c r="BC152" s="43"/>
      <c r="BD152" s="46"/>
      <c r="BF152" s="47"/>
      <c r="BG152" s="48"/>
      <c r="BH152" s="47"/>
      <c r="BI152" s="66"/>
      <c r="BJ152" s="66"/>
      <c r="BK152" s="66"/>
      <c r="BL152" s="66"/>
      <c r="BM152" s="66"/>
      <c r="BN152" s="66"/>
      <c r="BO152" s="66"/>
      <c r="BP152" s="66"/>
      <c r="BQ152" s="66"/>
      <c r="BR152" s="66"/>
      <c r="BS152" s="66"/>
      <c r="BT152" s="66"/>
    </row>
    <row r="153" spans="1:72" s="44" customFormat="1" x14ac:dyDescent="0.25">
      <c r="A153" s="43"/>
      <c r="B153" s="43"/>
      <c r="C153" s="43"/>
      <c r="F153" s="45"/>
      <c r="H153" s="43"/>
      <c r="J153" s="46"/>
      <c r="K153" s="46"/>
      <c r="L153" s="46"/>
      <c r="M153" s="46"/>
      <c r="AX153" s="46"/>
      <c r="AY153" s="47"/>
      <c r="AZ153" s="48"/>
      <c r="BA153" s="43"/>
      <c r="BC153" s="43"/>
      <c r="BD153" s="46"/>
      <c r="BF153" s="47"/>
      <c r="BG153" s="48"/>
      <c r="BH153" s="47"/>
      <c r="BI153" s="66"/>
      <c r="BJ153" s="66"/>
      <c r="BK153" s="66"/>
      <c r="BL153" s="66"/>
      <c r="BM153" s="66"/>
      <c r="BN153" s="66"/>
      <c r="BO153" s="66"/>
      <c r="BP153" s="66"/>
      <c r="BQ153" s="66"/>
      <c r="BR153" s="66"/>
      <c r="BS153" s="66"/>
      <c r="BT153" s="66"/>
    </row>
    <row r="154" spans="1:72" s="44" customFormat="1" x14ac:dyDescent="0.25">
      <c r="A154" s="43"/>
      <c r="B154" s="43"/>
      <c r="C154" s="43"/>
      <c r="F154" s="45"/>
      <c r="H154" s="43"/>
      <c r="J154" s="46"/>
      <c r="K154" s="46"/>
      <c r="L154" s="46"/>
      <c r="M154" s="46"/>
      <c r="AX154" s="46"/>
      <c r="AY154" s="47"/>
      <c r="AZ154" s="48"/>
      <c r="BA154" s="43"/>
      <c r="BC154" s="43"/>
      <c r="BD154" s="46"/>
      <c r="BF154" s="47"/>
      <c r="BG154" s="48"/>
      <c r="BH154" s="47"/>
      <c r="BI154" s="66"/>
      <c r="BJ154" s="66"/>
      <c r="BK154" s="66"/>
      <c r="BL154" s="66"/>
      <c r="BM154" s="66"/>
      <c r="BN154" s="66"/>
      <c r="BO154" s="66"/>
      <c r="BP154" s="66"/>
      <c r="BQ154" s="66"/>
      <c r="BR154" s="66"/>
      <c r="BS154" s="66"/>
      <c r="BT154" s="66"/>
    </row>
    <row r="155" spans="1:72" s="44" customFormat="1" x14ac:dyDescent="0.25">
      <c r="A155" s="43"/>
      <c r="B155" s="43"/>
      <c r="C155" s="43"/>
      <c r="F155" s="45"/>
      <c r="H155" s="43"/>
      <c r="J155" s="46"/>
      <c r="K155" s="46"/>
      <c r="L155" s="46"/>
      <c r="M155" s="46"/>
      <c r="AX155" s="46"/>
      <c r="AY155" s="47"/>
      <c r="AZ155" s="48"/>
      <c r="BA155" s="43"/>
      <c r="BC155" s="43"/>
      <c r="BD155" s="46"/>
      <c r="BF155" s="47"/>
      <c r="BG155" s="48"/>
      <c r="BH155" s="47"/>
      <c r="BI155" s="66"/>
      <c r="BJ155" s="66"/>
      <c r="BK155" s="66"/>
      <c r="BL155" s="66"/>
      <c r="BM155" s="66"/>
      <c r="BN155" s="66"/>
      <c r="BO155" s="66"/>
      <c r="BP155" s="66"/>
      <c r="BQ155" s="66"/>
      <c r="BR155" s="66"/>
      <c r="BS155" s="66"/>
      <c r="BT155" s="66"/>
    </row>
    <row r="156" spans="1:72" s="44" customFormat="1" x14ac:dyDescent="0.25">
      <c r="A156" s="43"/>
      <c r="B156" s="43"/>
      <c r="C156" s="43"/>
      <c r="F156" s="45"/>
      <c r="H156" s="43"/>
      <c r="J156" s="46"/>
      <c r="K156" s="46"/>
      <c r="L156" s="46"/>
      <c r="M156" s="46"/>
      <c r="AX156" s="46"/>
      <c r="AY156" s="47"/>
      <c r="AZ156" s="48"/>
      <c r="BA156" s="43"/>
      <c r="BC156" s="43"/>
      <c r="BD156" s="46"/>
      <c r="BF156" s="47"/>
      <c r="BG156" s="48"/>
      <c r="BH156" s="47"/>
      <c r="BI156" s="66"/>
      <c r="BJ156" s="66"/>
      <c r="BK156" s="66"/>
      <c r="BL156" s="66"/>
      <c r="BM156" s="66"/>
      <c r="BN156" s="66"/>
      <c r="BO156" s="66"/>
      <c r="BP156" s="66"/>
      <c r="BQ156" s="66"/>
      <c r="BR156" s="66"/>
      <c r="BS156" s="66"/>
      <c r="BT156" s="66"/>
    </row>
    <row r="157" spans="1:72" s="44" customFormat="1" x14ac:dyDescent="0.25">
      <c r="A157" s="43"/>
      <c r="B157" s="43"/>
      <c r="C157" s="43"/>
      <c r="F157" s="45"/>
      <c r="H157" s="43"/>
      <c r="J157" s="46"/>
      <c r="K157" s="46"/>
      <c r="L157" s="46"/>
      <c r="M157" s="46"/>
      <c r="AX157" s="46"/>
      <c r="AY157" s="47"/>
      <c r="AZ157" s="48"/>
      <c r="BA157" s="43"/>
      <c r="BC157" s="43"/>
      <c r="BD157" s="46"/>
      <c r="BF157" s="47"/>
      <c r="BG157" s="48"/>
      <c r="BH157" s="47"/>
      <c r="BI157" s="66"/>
      <c r="BJ157" s="66"/>
      <c r="BK157" s="66"/>
      <c r="BL157" s="66"/>
      <c r="BM157" s="66"/>
      <c r="BN157" s="66"/>
      <c r="BO157" s="66"/>
      <c r="BP157" s="66"/>
      <c r="BQ157" s="66"/>
      <c r="BR157" s="66"/>
      <c r="BS157" s="66"/>
      <c r="BT157" s="66"/>
    </row>
    <row r="158" spans="1:72" s="44" customFormat="1" x14ac:dyDescent="0.25">
      <c r="A158" s="43"/>
      <c r="B158" s="43"/>
      <c r="C158" s="43"/>
      <c r="F158" s="45"/>
      <c r="H158" s="43"/>
      <c r="J158" s="46"/>
      <c r="K158" s="46"/>
      <c r="L158" s="46"/>
      <c r="M158" s="46"/>
      <c r="AX158" s="46"/>
      <c r="AY158" s="47"/>
      <c r="AZ158" s="48"/>
      <c r="BA158" s="43"/>
      <c r="BC158" s="43"/>
      <c r="BD158" s="46"/>
      <c r="BF158" s="47"/>
      <c r="BG158" s="48"/>
      <c r="BH158" s="47"/>
      <c r="BI158" s="66"/>
      <c r="BJ158" s="66"/>
      <c r="BK158" s="66"/>
      <c r="BL158" s="66"/>
      <c r="BM158" s="66"/>
      <c r="BN158" s="66"/>
      <c r="BO158" s="66"/>
      <c r="BP158" s="66"/>
      <c r="BQ158" s="66"/>
      <c r="BR158" s="66"/>
      <c r="BS158" s="66"/>
      <c r="BT158" s="66"/>
    </row>
    <row r="159" spans="1:72" s="44" customFormat="1" x14ac:dyDescent="0.25">
      <c r="A159" s="43"/>
      <c r="B159" s="43"/>
      <c r="C159" s="43"/>
      <c r="F159" s="45"/>
      <c r="H159" s="43"/>
      <c r="J159" s="46"/>
      <c r="K159" s="46"/>
      <c r="L159" s="46"/>
      <c r="M159" s="46"/>
      <c r="AX159" s="46"/>
      <c r="AY159" s="47"/>
      <c r="AZ159" s="48"/>
      <c r="BA159" s="43"/>
      <c r="BC159" s="43"/>
      <c r="BD159" s="46"/>
      <c r="BF159" s="47"/>
      <c r="BG159" s="48"/>
      <c r="BH159" s="47"/>
      <c r="BI159" s="66"/>
      <c r="BJ159" s="66"/>
      <c r="BK159" s="66"/>
      <c r="BL159" s="66"/>
      <c r="BM159" s="66"/>
      <c r="BN159" s="66"/>
      <c r="BO159" s="66"/>
      <c r="BP159" s="66"/>
      <c r="BQ159" s="66"/>
      <c r="BR159" s="66"/>
      <c r="BS159" s="66"/>
      <c r="BT159" s="66"/>
    </row>
    <row r="160" spans="1:72" s="44" customFormat="1" x14ac:dyDescent="0.25">
      <c r="A160" s="43"/>
      <c r="B160" s="43"/>
      <c r="C160" s="43"/>
      <c r="F160" s="45"/>
      <c r="H160" s="43"/>
      <c r="J160" s="46"/>
      <c r="K160" s="46"/>
      <c r="L160" s="46"/>
      <c r="M160" s="46"/>
      <c r="AX160" s="46"/>
      <c r="AY160" s="47"/>
      <c r="AZ160" s="48"/>
      <c r="BA160" s="43"/>
      <c r="BC160" s="43"/>
      <c r="BD160" s="46"/>
      <c r="BF160" s="47"/>
      <c r="BG160" s="48"/>
      <c r="BH160" s="47"/>
      <c r="BI160" s="66"/>
      <c r="BJ160" s="66"/>
      <c r="BK160" s="66"/>
      <c r="BL160" s="66"/>
      <c r="BM160" s="66"/>
      <c r="BN160" s="66"/>
      <c r="BO160" s="66"/>
      <c r="BP160" s="66"/>
      <c r="BQ160" s="66"/>
      <c r="BR160" s="66"/>
      <c r="BS160" s="66"/>
      <c r="BT160" s="66"/>
    </row>
    <row r="161" spans="1:72" s="44" customFormat="1" x14ac:dyDescent="0.25">
      <c r="A161" s="43"/>
      <c r="B161" s="43"/>
      <c r="C161" s="43"/>
      <c r="F161" s="45"/>
      <c r="H161" s="43"/>
      <c r="J161" s="46"/>
      <c r="K161" s="46"/>
      <c r="L161" s="46"/>
      <c r="M161" s="46"/>
      <c r="AX161" s="46"/>
      <c r="AY161" s="47"/>
      <c r="AZ161" s="48"/>
      <c r="BA161" s="43"/>
      <c r="BC161" s="43"/>
      <c r="BD161" s="46"/>
      <c r="BF161" s="47"/>
      <c r="BG161" s="48"/>
      <c r="BH161" s="47"/>
      <c r="BI161" s="66"/>
      <c r="BJ161" s="66"/>
      <c r="BK161" s="66"/>
      <c r="BL161" s="66"/>
      <c r="BM161" s="66"/>
      <c r="BN161" s="66"/>
      <c r="BO161" s="66"/>
      <c r="BP161" s="66"/>
      <c r="BQ161" s="66"/>
      <c r="BR161" s="66"/>
      <c r="BS161" s="66"/>
      <c r="BT161" s="66"/>
    </row>
    <row r="162" spans="1:72" s="44" customFormat="1" x14ac:dyDescent="0.25">
      <c r="A162" s="43"/>
      <c r="B162" s="43"/>
      <c r="C162" s="43"/>
      <c r="F162" s="45"/>
      <c r="H162" s="43"/>
      <c r="J162" s="46"/>
      <c r="K162" s="46"/>
      <c r="L162" s="46"/>
      <c r="M162" s="46"/>
      <c r="AX162" s="46"/>
      <c r="AY162" s="47"/>
      <c r="AZ162" s="48"/>
      <c r="BA162" s="43"/>
      <c r="BC162" s="43"/>
      <c r="BD162" s="46"/>
      <c r="BF162" s="47"/>
      <c r="BG162" s="48"/>
      <c r="BH162" s="47"/>
      <c r="BI162" s="66"/>
      <c r="BJ162" s="66"/>
      <c r="BK162" s="66"/>
      <c r="BL162" s="66"/>
      <c r="BM162" s="66"/>
      <c r="BN162" s="66"/>
      <c r="BO162" s="66"/>
      <c r="BP162" s="66"/>
      <c r="BQ162" s="66"/>
      <c r="BR162" s="66"/>
      <c r="BS162" s="66"/>
      <c r="BT162" s="66"/>
    </row>
    <row r="163" spans="1:72" s="44" customFormat="1" x14ac:dyDescent="0.25">
      <c r="A163" s="43"/>
      <c r="B163" s="43"/>
      <c r="C163" s="43"/>
      <c r="F163" s="45"/>
      <c r="H163" s="43"/>
      <c r="J163" s="46"/>
      <c r="K163" s="46"/>
      <c r="L163" s="46"/>
      <c r="M163" s="46"/>
      <c r="AX163" s="46"/>
      <c r="AY163" s="47"/>
      <c r="AZ163" s="48"/>
      <c r="BA163" s="43"/>
      <c r="BC163" s="43"/>
      <c r="BD163" s="46"/>
      <c r="BF163" s="47"/>
      <c r="BG163" s="48"/>
      <c r="BH163" s="47"/>
      <c r="BI163" s="66"/>
      <c r="BJ163" s="66"/>
      <c r="BK163" s="66"/>
      <c r="BL163" s="66"/>
      <c r="BM163" s="66"/>
      <c r="BN163" s="66"/>
      <c r="BO163" s="66"/>
      <c r="BP163" s="66"/>
      <c r="BQ163" s="66"/>
      <c r="BR163" s="66"/>
      <c r="BS163" s="66"/>
      <c r="BT163" s="66"/>
    </row>
    <row r="164" spans="1:72" s="44" customFormat="1" x14ac:dyDescent="0.25">
      <c r="A164" s="43"/>
      <c r="B164" s="43"/>
      <c r="C164" s="43"/>
      <c r="F164" s="45"/>
      <c r="H164" s="43"/>
      <c r="J164" s="46"/>
      <c r="K164" s="46"/>
      <c r="L164" s="46"/>
      <c r="M164" s="46"/>
      <c r="AX164" s="46"/>
      <c r="AY164" s="47"/>
      <c r="AZ164" s="48"/>
      <c r="BA164" s="43"/>
      <c r="BC164" s="43"/>
      <c r="BD164" s="46"/>
      <c r="BF164" s="47"/>
      <c r="BG164" s="48"/>
      <c r="BH164" s="47"/>
      <c r="BI164" s="66"/>
      <c r="BJ164" s="66"/>
      <c r="BK164" s="66"/>
      <c r="BL164" s="66"/>
      <c r="BM164" s="66"/>
      <c r="BN164" s="66"/>
      <c r="BO164" s="66"/>
      <c r="BP164" s="66"/>
      <c r="BQ164" s="66"/>
      <c r="BR164" s="66"/>
      <c r="BS164" s="66"/>
      <c r="BT164" s="66"/>
    </row>
    <row r="165" spans="1:72" s="44" customFormat="1" x14ac:dyDescent="0.25">
      <c r="A165" s="43"/>
      <c r="B165" s="43"/>
      <c r="C165" s="43"/>
      <c r="F165" s="45"/>
      <c r="H165" s="43"/>
      <c r="J165" s="46"/>
      <c r="K165" s="46"/>
      <c r="L165" s="46"/>
      <c r="M165" s="46"/>
      <c r="AX165" s="46"/>
      <c r="AY165" s="47"/>
      <c r="AZ165" s="48"/>
      <c r="BA165" s="43"/>
      <c r="BC165" s="43"/>
      <c r="BD165" s="46"/>
      <c r="BF165" s="47"/>
      <c r="BG165" s="48"/>
      <c r="BH165" s="47"/>
      <c r="BI165" s="66"/>
      <c r="BJ165" s="66"/>
      <c r="BK165" s="66"/>
      <c r="BL165" s="66"/>
      <c r="BM165" s="66"/>
      <c r="BN165" s="66"/>
      <c r="BO165" s="66"/>
      <c r="BP165" s="66"/>
      <c r="BQ165" s="66"/>
      <c r="BR165" s="66"/>
      <c r="BS165" s="66"/>
      <c r="BT165" s="66"/>
    </row>
    <row r="166" spans="1:72" s="44" customFormat="1" x14ac:dyDescent="0.25">
      <c r="A166" s="43"/>
      <c r="B166" s="43"/>
      <c r="C166" s="43"/>
      <c r="F166" s="45"/>
      <c r="H166" s="43"/>
      <c r="J166" s="46"/>
      <c r="K166" s="46"/>
      <c r="L166" s="46"/>
      <c r="M166" s="46"/>
      <c r="AX166" s="46"/>
      <c r="AY166" s="47"/>
      <c r="AZ166" s="48"/>
      <c r="BA166" s="43"/>
      <c r="BC166" s="43"/>
      <c r="BD166" s="46"/>
      <c r="BF166" s="47"/>
      <c r="BG166" s="48"/>
      <c r="BH166" s="47"/>
      <c r="BI166" s="66"/>
      <c r="BJ166" s="66"/>
      <c r="BK166" s="66"/>
      <c r="BL166" s="66"/>
      <c r="BM166" s="66"/>
      <c r="BN166" s="66"/>
      <c r="BO166" s="66"/>
      <c r="BP166" s="66"/>
      <c r="BQ166" s="66"/>
      <c r="BR166" s="66"/>
      <c r="BS166" s="66"/>
      <c r="BT166" s="66"/>
    </row>
    <row r="167" spans="1:72" s="44" customFormat="1" x14ac:dyDescent="0.25">
      <c r="A167" s="43"/>
      <c r="B167" s="43"/>
      <c r="C167" s="43"/>
      <c r="F167" s="45"/>
      <c r="H167" s="43"/>
      <c r="J167" s="46"/>
      <c r="K167" s="46"/>
      <c r="L167" s="46"/>
      <c r="M167" s="46"/>
      <c r="AX167" s="46"/>
      <c r="AY167" s="47"/>
      <c r="AZ167" s="48"/>
      <c r="BA167" s="43"/>
      <c r="BC167" s="43"/>
      <c r="BD167" s="46"/>
      <c r="BF167" s="47"/>
      <c r="BG167" s="48"/>
      <c r="BH167" s="47"/>
      <c r="BI167" s="66"/>
      <c r="BJ167" s="66"/>
      <c r="BK167" s="66"/>
      <c r="BL167" s="66"/>
      <c r="BM167" s="66"/>
      <c r="BN167" s="66"/>
      <c r="BO167" s="66"/>
      <c r="BP167" s="66"/>
      <c r="BQ167" s="66"/>
      <c r="BR167" s="66"/>
      <c r="BS167" s="66"/>
      <c r="BT167" s="66"/>
    </row>
    <row r="168" spans="1:72" s="44" customFormat="1" x14ac:dyDescent="0.25">
      <c r="A168" s="43"/>
      <c r="B168" s="43"/>
      <c r="C168" s="43"/>
      <c r="F168" s="45"/>
      <c r="H168" s="43"/>
      <c r="J168" s="46"/>
      <c r="K168" s="46"/>
      <c r="L168" s="46"/>
      <c r="M168" s="46"/>
      <c r="AX168" s="46"/>
      <c r="AY168" s="47"/>
      <c r="AZ168" s="48"/>
      <c r="BA168" s="43"/>
      <c r="BC168" s="43"/>
      <c r="BD168" s="46"/>
      <c r="BF168" s="47"/>
      <c r="BG168" s="48"/>
      <c r="BH168" s="47"/>
      <c r="BI168" s="66"/>
      <c r="BJ168" s="66"/>
      <c r="BK168" s="66"/>
      <c r="BL168" s="66"/>
      <c r="BM168" s="66"/>
      <c r="BN168" s="66"/>
      <c r="BO168" s="66"/>
      <c r="BP168" s="66"/>
      <c r="BQ168" s="66"/>
      <c r="BR168" s="66"/>
      <c r="BS168" s="66"/>
      <c r="BT168" s="66"/>
    </row>
    <row r="169" spans="1:72" s="44" customFormat="1" x14ac:dyDescent="0.25">
      <c r="A169" s="43"/>
      <c r="B169" s="43"/>
      <c r="C169" s="43"/>
      <c r="F169" s="45"/>
      <c r="H169" s="43"/>
      <c r="J169" s="46"/>
      <c r="K169" s="46"/>
      <c r="L169" s="46"/>
      <c r="M169" s="46"/>
      <c r="AX169" s="46"/>
      <c r="AY169" s="47"/>
      <c r="AZ169" s="48"/>
      <c r="BA169" s="43"/>
      <c r="BC169" s="43"/>
      <c r="BD169" s="46"/>
      <c r="BF169" s="47"/>
      <c r="BG169" s="48"/>
      <c r="BH169" s="47"/>
      <c r="BI169" s="66"/>
      <c r="BJ169" s="66"/>
      <c r="BK169" s="66"/>
      <c r="BL169" s="66"/>
      <c r="BM169" s="66"/>
      <c r="BN169" s="66"/>
      <c r="BO169" s="66"/>
      <c r="BP169" s="66"/>
      <c r="BQ169" s="66"/>
      <c r="BR169" s="66"/>
      <c r="BS169" s="66"/>
      <c r="BT169" s="66"/>
    </row>
    <row r="170" spans="1:72" s="44" customFormat="1" x14ac:dyDescent="0.25">
      <c r="A170" s="43"/>
      <c r="B170" s="43"/>
      <c r="C170" s="43"/>
      <c r="F170" s="45"/>
      <c r="H170" s="43"/>
      <c r="J170" s="46"/>
      <c r="K170" s="46"/>
      <c r="L170" s="46"/>
      <c r="M170" s="46"/>
      <c r="AX170" s="46"/>
      <c r="AY170" s="47"/>
      <c r="AZ170" s="48"/>
      <c r="BA170" s="43"/>
      <c r="BC170" s="43"/>
      <c r="BD170" s="46"/>
      <c r="BF170" s="47"/>
      <c r="BG170" s="48"/>
      <c r="BH170" s="47"/>
      <c r="BI170" s="66"/>
      <c r="BJ170" s="66"/>
      <c r="BK170" s="66"/>
      <c r="BL170" s="66"/>
      <c r="BM170" s="66"/>
      <c r="BN170" s="66"/>
      <c r="BO170" s="66"/>
      <c r="BP170" s="66"/>
      <c r="BQ170" s="66"/>
      <c r="BR170" s="66"/>
      <c r="BS170" s="66"/>
      <c r="BT170" s="66"/>
    </row>
    <row r="171" spans="1:72" s="44" customFormat="1" x14ac:dyDescent="0.25">
      <c r="A171" s="43"/>
      <c r="B171" s="43"/>
      <c r="C171" s="43"/>
      <c r="F171" s="45"/>
      <c r="H171" s="43"/>
      <c r="J171" s="46"/>
      <c r="K171" s="46"/>
      <c r="L171" s="46"/>
      <c r="M171" s="46"/>
      <c r="AX171" s="46"/>
      <c r="AY171" s="47"/>
      <c r="AZ171" s="48"/>
      <c r="BA171" s="43"/>
      <c r="BC171" s="43"/>
      <c r="BD171" s="46"/>
      <c r="BF171" s="47"/>
      <c r="BG171" s="48"/>
      <c r="BH171" s="47"/>
      <c r="BI171" s="66"/>
      <c r="BJ171" s="66"/>
      <c r="BK171" s="66"/>
      <c r="BL171" s="66"/>
      <c r="BM171" s="66"/>
      <c r="BN171" s="66"/>
      <c r="BO171" s="66"/>
      <c r="BP171" s="66"/>
      <c r="BQ171" s="66"/>
      <c r="BR171" s="66"/>
      <c r="BS171" s="66"/>
      <c r="BT171" s="66"/>
    </row>
    <row r="172" spans="1:72" s="44" customFormat="1" x14ac:dyDescent="0.25">
      <c r="A172" s="43"/>
      <c r="B172" s="43"/>
      <c r="C172" s="43"/>
      <c r="F172" s="45"/>
      <c r="H172" s="43"/>
      <c r="J172" s="46"/>
      <c r="K172" s="46"/>
      <c r="L172" s="46"/>
      <c r="M172" s="46"/>
      <c r="AX172" s="46"/>
      <c r="AY172" s="47"/>
      <c r="AZ172" s="48"/>
      <c r="BA172" s="43"/>
      <c r="BC172" s="43"/>
      <c r="BD172" s="46"/>
      <c r="BF172" s="47"/>
      <c r="BG172" s="48"/>
      <c r="BH172" s="47"/>
      <c r="BI172" s="66"/>
      <c r="BJ172" s="66"/>
      <c r="BK172" s="66"/>
      <c r="BL172" s="66"/>
      <c r="BM172" s="66"/>
      <c r="BN172" s="66"/>
      <c r="BO172" s="66"/>
      <c r="BP172" s="66"/>
      <c r="BQ172" s="66"/>
      <c r="BR172" s="66"/>
      <c r="BS172" s="66"/>
      <c r="BT172" s="66"/>
    </row>
    <row r="173" spans="1:72" s="44" customFormat="1" x14ac:dyDescent="0.25">
      <c r="A173" s="43"/>
      <c r="B173" s="43"/>
      <c r="C173" s="43"/>
      <c r="F173" s="45"/>
      <c r="H173" s="43"/>
      <c r="J173" s="46"/>
      <c r="K173" s="46"/>
      <c r="L173" s="46"/>
      <c r="M173" s="46"/>
      <c r="AX173" s="46"/>
      <c r="AY173" s="47"/>
      <c r="AZ173" s="48"/>
      <c r="BA173" s="43"/>
      <c r="BC173" s="43"/>
      <c r="BD173" s="46"/>
      <c r="BF173" s="47"/>
      <c r="BG173" s="48"/>
      <c r="BH173" s="47"/>
      <c r="BI173" s="66"/>
      <c r="BJ173" s="66"/>
      <c r="BK173" s="66"/>
      <c r="BL173" s="66"/>
      <c r="BM173" s="66"/>
      <c r="BN173" s="66"/>
      <c r="BO173" s="66"/>
      <c r="BP173" s="66"/>
      <c r="BQ173" s="66"/>
      <c r="BR173" s="66"/>
      <c r="BS173" s="66"/>
      <c r="BT173" s="66"/>
    </row>
    <row r="174" spans="1:72" s="44" customFormat="1" x14ac:dyDescent="0.25">
      <c r="A174" s="43"/>
      <c r="B174" s="43"/>
      <c r="C174" s="43"/>
      <c r="F174" s="45"/>
      <c r="H174" s="43"/>
      <c r="J174" s="46"/>
      <c r="K174" s="46"/>
      <c r="L174" s="46"/>
      <c r="M174" s="46"/>
      <c r="AX174" s="46"/>
      <c r="AY174" s="47"/>
      <c r="AZ174" s="48"/>
      <c r="BA174" s="43"/>
      <c r="BC174" s="43"/>
      <c r="BD174" s="46"/>
      <c r="BF174" s="47"/>
      <c r="BG174" s="48"/>
      <c r="BH174" s="47"/>
      <c r="BI174" s="66"/>
      <c r="BJ174" s="66"/>
      <c r="BK174" s="66"/>
      <c r="BL174" s="66"/>
      <c r="BM174" s="66"/>
      <c r="BN174" s="66"/>
      <c r="BO174" s="66"/>
      <c r="BP174" s="66"/>
      <c r="BQ174" s="66"/>
      <c r="BR174" s="66"/>
      <c r="BS174" s="66"/>
      <c r="BT174" s="66"/>
    </row>
    <row r="175" spans="1:72" s="44" customFormat="1" x14ac:dyDescent="0.25">
      <c r="A175" s="43"/>
      <c r="B175" s="43"/>
      <c r="C175" s="43"/>
      <c r="F175" s="45"/>
      <c r="H175" s="43"/>
      <c r="J175" s="46"/>
      <c r="K175" s="46"/>
      <c r="L175" s="46"/>
      <c r="M175" s="46"/>
      <c r="AX175" s="46"/>
      <c r="AY175" s="47"/>
      <c r="AZ175" s="48"/>
      <c r="BA175" s="43"/>
      <c r="BC175" s="43"/>
      <c r="BD175" s="46"/>
      <c r="BF175" s="47"/>
      <c r="BG175" s="48"/>
      <c r="BH175" s="47"/>
      <c r="BI175" s="66"/>
      <c r="BJ175" s="66"/>
      <c r="BK175" s="66"/>
      <c r="BL175" s="66"/>
      <c r="BM175" s="66"/>
      <c r="BN175" s="66"/>
      <c r="BO175" s="66"/>
      <c r="BP175" s="66"/>
      <c r="BQ175" s="66"/>
      <c r="BR175" s="66"/>
      <c r="BS175" s="66"/>
      <c r="BT175" s="66"/>
    </row>
    <row r="176" spans="1:72" s="44" customFormat="1" x14ac:dyDescent="0.25">
      <c r="A176" s="43"/>
      <c r="B176" s="43"/>
      <c r="C176" s="43"/>
      <c r="F176" s="45"/>
      <c r="H176" s="43"/>
      <c r="J176" s="46"/>
      <c r="K176" s="46"/>
      <c r="L176" s="46"/>
      <c r="M176" s="46"/>
      <c r="AX176" s="46"/>
      <c r="AY176" s="47"/>
      <c r="AZ176" s="48"/>
      <c r="BA176" s="43"/>
      <c r="BC176" s="43"/>
      <c r="BD176" s="46"/>
      <c r="BF176" s="47"/>
      <c r="BG176" s="48"/>
      <c r="BH176" s="47"/>
      <c r="BI176" s="66"/>
      <c r="BJ176" s="66"/>
      <c r="BK176" s="66"/>
      <c r="BL176" s="66"/>
      <c r="BM176" s="66"/>
      <c r="BN176" s="66"/>
      <c r="BO176" s="66"/>
      <c r="BP176" s="66"/>
      <c r="BQ176" s="66"/>
      <c r="BR176" s="66"/>
      <c r="BS176" s="66"/>
      <c r="BT176" s="66"/>
    </row>
    <row r="177" spans="1:72" s="44" customFormat="1" x14ac:dyDescent="0.25">
      <c r="A177" s="43"/>
      <c r="B177" s="43"/>
      <c r="C177" s="43"/>
      <c r="F177" s="45"/>
      <c r="H177" s="43"/>
      <c r="J177" s="46"/>
      <c r="K177" s="46"/>
      <c r="L177" s="46"/>
      <c r="M177" s="46"/>
      <c r="AX177" s="46"/>
      <c r="AY177" s="47"/>
      <c r="AZ177" s="48"/>
      <c r="BA177" s="43"/>
      <c r="BC177" s="43"/>
      <c r="BD177" s="46"/>
      <c r="BF177" s="47"/>
      <c r="BG177" s="48"/>
      <c r="BH177" s="47"/>
      <c r="BI177" s="66"/>
      <c r="BJ177" s="66"/>
      <c r="BK177" s="66"/>
      <c r="BL177" s="66"/>
      <c r="BM177" s="66"/>
      <c r="BN177" s="66"/>
      <c r="BO177" s="66"/>
      <c r="BP177" s="66"/>
      <c r="BQ177" s="66"/>
      <c r="BR177" s="66"/>
      <c r="BS177" s="66"/>
      <c r="BT177" s="66"/>
    </row>
    <row r="178" spans="1:72" s="44" customFormat="1" x14ac:dyDescent="0.25">
      <c r="A178" s="43"/>
      <c r="B178" s="43"/>
      <c r="C178" s="43"/>
      <c r="F178" s="45"/>
      <c r="H178" s="43"/>
      <c r="J178" s="46"/>
      <c r="K178" s="46"/>
      <c r="L178" s="46"/>
      <c r="M178" s="46"/>
      <c r="AX178" s="46"/>
      <c r="AY178" s="47"/>
      <c r="AZ178" s="48"/>
      <c r="BA178" s="43"/>
      <c r="BC178" s="43"/>
      <c r="BD178" s="46"/>
      <c r="BF178" s="47"/>
      <c r="BG178" s="48"/>
      <c r="BH178" s="47"/>
      <c r="BI178" s="66"/>
      <c r="BJ178" s="66"/>
      <c r="BK178" s="66"/>
      <c r="BL178" s="66"/>
      <c r="BM178" s="66"/>
      <c r="BN178" s="66"/>
      <c r="BO178" s="66"/>
      <c r="BP178" s="66"/>
      <c r="BQ178" s="66"/>
      <c r="BR178" s="66"/>
      <c r="BS178" s="66"/>
      <c r="BT178" s="66"/>
    </row>
    <row r="179" spans="1:72" s="44" customFormat="1" x14ac:dyDescent="0.25">
      <c r="A179" s="43"/>
      <c r="B179" s="43"/>
      <c r="C179" s="43"/>
      <c r="F179" s="45"/>
      <c r="H179" s="43"/>
      <c r="J179" s="46"/>
      <c r="K179" s="46"/>
      <c r="L179" s="46"/>
      <c r="M179" s="46"/>
      <c r="AX179" s="46"/>
      <c r="AY179" s="47"/>
      <c r="AZ179" s="48"/>
      <c r="BA179" s="43"/>
      <c r="BC179" s="43"/>
      <c r="BD179" s="46"/>
      <c r="BF179" s="47"/>
      <c r="BG179" s="48"/>
      <c r="BH179" s="47"/>
      <c r="BI179" s="66"/>
      <c r="BJ179" s="66"/>
      <c r="BK179" s="66"/>
      <c r="BL179" s="66"/>
      <c r="BM179" s="66"/>
      <c r="BN179" s="66"/>
      <c r="BO179" s="66"/>
      <c r="BP179" s="66"/>
      <c r="BQ179" s="66"/>
      <c r="BR179" s="66"/>
      <c r="BS179" s="66"/>
      <c r="BT179" s="66"/>
    </row>
    <row r="180" spans="1:72" s="44" customFormat="1" x14ac:dyDescent="0.25">
      <c r="A180" s="43"/>
      <c r="B180" s="43"/>
      <c r="C180" s="43"/>
      <c r="F180" s="45"/>
      <c r="H180" s="43"/>
      <c r="J180" s="46"/>
      <c r="K180" s="46"/>
      <c r="L180" s="46"/>
      <c r="M180" s="46"/>
      <c r="AX180" s="46"/>
      <c r="AY180" s="47"/>
      <c r="AZ180" s="48"/>
      <c r="BA180" s="43"/>
      <c r="BC180" s="43"/>
      <c r="BD180" s="46"/>
      <c r="BF180" s="47"/>
      <c r="BG180" s="48"/>
      <c r="BH180" s="47"/>
      <c r="BI180" s="66"/>
      <c r="BJ180" s="66"/>
      <c r="BK180" s="66"/>
      <c r="BL180" s="66"/>
      <c r="BM180" s="66"/>
      <c r="BN180" s="66"/>
      <c r="BO180" s="66"/>
      <c r="BP180" s="66"/>
      <c r="BQ180" s="66"/>
      <c r="BR180" s="66"/>
      <c r="BS180" s="66"/>
      <c r="BT180" s="66"/>
    </row>
    <row r="181" spans="1:72" s="44" customFormat="1" x14ac:dyDescent="0.25">
      <c r="A181" s="43"/>
      <c r="B181" s="43"/>
      <c r="C181" s="43"/>
      <c r="F181" s="45"/>
      <c r="H181" s="43"/>
      <c r="J181" s="46"/>
      <c r="K181" s="46"/>
      <c r="L181" s="46"/>
      <c r="M181" s="46"/>
      <c r="AX181" s="46"/>
      <c r="AY181" s="47"/>
      <c r="AZ181" s="48"/>
      <c r="BA181" s="43"/>
      <c r="BC181" s="43"/>
      <c r="BD181" s="46"/>
      <c r="BF181" s="47"/>
      <c r="BG181" s="48"/>
      <c r="BH181" s="47"/>
      <c r="BI181" s="66"/>
      <c r="BJ181" s="66"/>
      <c r="BK181" s="66"/>
      <c r="BL181" s="66"/>
      <c r="BM181" s="66"/>
      <c r="BN181" s="66"/>
      <c r="BO181" s="66"/>
      <c r="BP181" s="66"/>
      <c r="BQ181" s="66"/>
      <c r="BR181" s="66"/>
      <c r="BS181" s="66"/>
      <c r="BT181" s="66"/>
    </row>
    <row r="182" spans="1:72" s="44" customFormat="1" x14ac:dyDescent="0.25">
      <c r="A182" s="43"/>
      <c r="B182" s="43"/>
      <c r="C182" s="43"/>
      <c r="F182" s="45"/>
      <c r="H182" s="43"/>
      <c r="J182" s="46"/>
      <c r="K182" s="46"/>
      <c r="L182" s="46"/>
      <c r="M182" s="46"/>
      <c r="AX182" s="46"/>
      <c r="AY182" s="47"/>
      <c r="AZ182" s="48"/>
      <c r="BA182" s="43"/>
      <c r="BC182" s="43"/>
      <c r="BD182" s="46"/>
      <c r="BF182" s="47"/>
      <c r="BG182" s="48"/>
      <c r="BH182" s="47"/>
      <c r="BI182" s="66"/>
      <c r="BJ182" s="66"/>
      <c r="BK182" s="66"/>
      <c r="BL182" s="66"/>
      <c r="BM182" s="66"/>
      <c r="BN182" s="66"/>
      <c r="BO182" s="66"/>
      <c r="BP182" s="66"/>
      <c r="BQ182" s="66"/>
      <c r="BR182" s="66"/>
      <c r="BS182" s="66"/>
      <c r="BT182" s="66"/>
    </row>
    <row r="183" spans="1:72" s="44" customFormat="1" x14ac:dyDescent="0.25">
      <c r="A183" s="43"/>
      <c r="B183" s="43"/>
      <c r="C183" s="43"/>
      <c r="F183" s="45"/>
      <c r="H183" s="43"/>
      <c r="J183" s="46"/>
      <c r="K183" s="46"/>
      <c r="L183" s="46"/>
      <c r="M183" s="46"/>
      <c r="AX183" s="46"/>
      <c r="AY183" s="47"/>
      <c r="AZ183" s="48"/>
      <c r="BA183" s="43"/>
      <c r="BC183" s="43"/>
      <c r="BD183" s="46"/>
      <c r="BF183" s="47"/>
      <c r="BG183" s="48"/>
      <c r="BH183" s="47"/>
      <c r="BI183" s="66"/>
      <c r="BJ183" s="66"/>
      <c r="BK183" s="66"/>
      <c r="BL183" s="66"/>
      <c r="BM183" s="66"/>
      <c r="BN183" s="66"/>
      <c r="BO183" s="66"/>
      <c r="BP183" s="66"/>
      <c r="BQ183" s="66"/>
      <c r="BR183" s="66"/>
      <c r="BS183" s="66"/>
      <c r="BT183" s="66"/>
    </row>
    <row r="184" spans="1:72" s="44" customFormat="1" x14ac:dyDescent="0.25">
      <c r="A184" s="43"/>
      <c r="B184" s="43"/>
      <c r="C184" s="43"/>
      <c r="F184" s="45"/>
      <c r="H184" s="43"/>
      <c r="J184" s="46"/>
      <c r="K184" s="46"/>
      <c r="L184" s="46"/>
      <c r="M184" s="46"/>
      <c r="AX184" s="46"/>
      <c r="AY184" s="47"/>
      <c r="AZ184" s="48"/>
      <c r="BA184" s="43"/>
      <c r="BC184" s="43"/>
      <c r="BD184" s="46"/>
      <c r="BF184" s="47"/>
      <c r="BG184" s="48"/>
      <c r="BH184" s="47"/>
      <c r="BI184" s="66"/>
      <c r="BJ184" s="66"/>
      <c r="BK184" s="66"/>
      <c r="BL184" s="66"/>
      <c r="BM184" s="66"/>
      <c r="BN184" s="66"/>
      <c r="BO184" s="66"/>
      <c r="BP184" s="66"/>
      <c r="BQ184" s="66"/>
      <c r="BR184" s="66"/>
      <c r="BS184" s="66"/>
      <c r="BT184" s="66"/>
    </row>
    <row r="185" spans="1:72" s="44" customFormat="1" x14ac:dyDescent="0.25">
      <c r="A185" s="43"/>
      <c r="B185" s="43"/>
      <c r="C185" s="43"/>
      <c r="F185" s="45"/>
      <c r="H185" s="43"/>
      <c r="J185" s="46"/>
      <c r="K185" s="46"/>
      <c r="L185" s="46"/>
      <c r="M185" s="46"/>
      <c r="AX185" s="46"/>
      <c r="AY185" s="47"/>
      <c r="AZ185" s="48"/>
      <c r="BA185" s="43"/>
      <c r="BC185" s="43"/>
      <c r="BD185" s="46"/>
      <c r="BF185" s="47"/>
      <c r="BG185" s="48"/>
      <c r="BH185" s="47"/>
      <c r="BI185" s="66"/>
      <c r="BJ185" s="66"/>
      <c r="BK185" s="66"/>
      <c r="BL185" s="66"/>
      <c r="BM185" s="66"/>
      <c r="BN185" s="66"/>
      <c r="BO185" s="66"/>
      <c r="BP185" s="66"/>
      <c r="BQ185" s="66"/>
      <c r="BR185" s="66"/>
      <c r="BS185" s="66"/>
      <c r="BT185" s="66"/>
    </row>
    <row r="186" spans="1:72" s="44" customFormat="1" x14ac:dyDescent="0.25">
      <c r="A186" s="43"/>
      <c r="B186" s="43"/>
      <c r="C186" s="43"/>
      <c r="F186" s="45"/>
      <c r="H186" s="43"/>
      <c r="J186" s="46"/>
      <c r="K186" s="46"/>
      <c r="L186" s="46"/>
      <c r="M186" s="46"/>
      <c r="AX186" s="46"/>
      <c r="AY186" s="47"/>
      <c r="AZ186" s="48"/>
      <c r="BA186" s="43"/>
      <c r="BC186" s="43"/>
      <c r="BD186" s="46"/>
      <c r="BF186" s="47"/>
      <c r="BG186" s="48"/>
      <c r="BH186" s="47"/>
      <c r="BI186" s="66"/>
      <c r="BJ186" s="66"/>
      <c r="BK186" s="66"/>
      <c r="BL186" s="66"/>
      <c r="BM186" s="66"/>
      <c r="BN186" s="66"/>
      <c r="BO186" s="66"/>
      <c r="BP186" s="66"/>
      <c r="BQ186" s="66"/>
      <c r="BR186" s="66"/>
      <c r="BS186" s="66"/>
      <c r="BT186" s="66"/>
    </row>
    <row r="187" spans="1:72" s="44" customFormat="1" x14ac:dyDescent="0.25">
      <c r="A187" s="43"/>
      <c r="B187" s="43"/>
      <c r="C187" s="43"/>
      <c r="F187" s="45"/>
      <c r="H187" s="43"/>
      <c r="J187" s="46"/>
      <c r="K187" s="46"/>
      <c r="L187" s="46"/>
      <c r="M187" s="46"/>
      <c r="AX187" s="46"/>
      <c r="AY187" s="47"/>
      <c r="AZ187" s="48"/>
      <c r="BA187" s="43"/>
      <c r="BC187" s="43"/>
      <c r="BD187" s="46"/>
      <c r="BF187" s="47"/>
      <c r="BG187" s="48"/>
      <c r="BH187" s="47"/>
      <c r="BI187" s="66"/>
      <c r="BJ187" s="66"/>
      <c r="BK187" s="66"/>
      <c r="BL187" s="66"/>
      <c r="BM187" s="66"/>
      <c r="BN187" s="66"/>
      <c r="BO187" s="66"/>
      <c r="BP187" s="66"/>
      <c r="BQ187" s="66"/>
      <c r="BR187" s="66"/>
      <c r="BS187" s="66"/>
      <c r="BT187" s="66"/>
    </row>
    <row r="188" spans="1:72" s="44" customFormat="1" x14ac:dyDescent="0.25">
      <c r="A188" s="43"/>
      <c r="B188" s="43"/>
      <c r="C188" s="43"/>
      <c r="F188" s="45"/>
      <c r="H188" s="43"/>
      <c r="J188" s="46"/>
      <c r="K188" s="46"/>
      <c r="L188" s="46"/>
      <c r="M188" s="46"/>
      <c r="AX188" s="46"/>
      <c r="AY188" s="47"/>
      <c r="AZ188" s="48"/>
      <c r="BA188" s="43"/>
      <c r="BC188" s="43"/>
      <c r="BD188" s="46"/>
      <c r="BF188" s="47"/>
      <c r="BG188" s="48"/>
      <c r="BH188" s="47"/>
      <c r="BI188" s="66"/>
      <c r="BJ188" s="66"/>
      <c r="BK188" s="66"/>
      <c r="BL188" s="66"/>
      <c r="BM188" s="66"/>
      <c r="BN188" s="66"/>
      <c r="BO188" s="66"/>
      <c r="BP188" s="66"/>
      <c r="BQ188" s="66"/>
      <c r="BR188" s="66"/>
      <c r="BS188" s="66"/>
      <c r="BT188" s="66"/>
    </row>
    <row r="189" spans="1:72" s="44" customFormat="1" x14ac:dyDescent="0.25">
      <c r="A189" s="43"/>
      <c r="B189" s="43"/>
      <c r="C189" s="43"/>
      <c r="F189" s="45"/>
      <c r="H189" s="43"/>
      <c r="J189" s="46"/>
      <c r="K189" s="46"/>
      <c r="L189" s="46"/>
      <c r="M189" s="46"/>
      <c r="AX189" s="46"/>
      <c r="AY189" s="47"/>
      <c r="AZ189" s="48"/>
      <c r="BA189" s="43"/>
      <c r="BC189" s="43"/>
      <c r="BD189" s="46"/>
      <c r="BF189" s="47"/>
      <c r="BG189" s="48"/>
      <c r="BH189" s="47"/>
      <c r="BI189" s="66"/>
      <c r="BJ189" s="66"/>
      <c r="BK189" s="66"/>
      <c r="BL189" s="66"/>
      <c r="BM189" s="66"/>
      <c r="BN189" s="66"/>
      <c r="BO189" s="66"/>
      <c r="BP189" s="66"/>
      <c r="BQ189" s="66"/>
      <c r="BR189" s="66"/>
      <c r="BS189" s="66"/>
      <c r="BT189" s="66"/>
    </row>
    <row r="190" spans="1:72" s="44" customFormat="1" x14ac:dyDescent="0.25">
      <c r="A190" s="43"/>
      <c r="B190" s="43"/>
      <c r="C190" s="43"/>
      <c r="F190" s="45"/>
      <c r="H190" s="43"/>
      <c r="J190" s="46"/>
      <c r="K190" s="46"/>
      <c r="L190" s="46"/>
      <c r="M190" s="46"/>
      <c r="AX190" s="46"/>
      <c r="AY190" s="47"/>
      <c r="AZ190" s="48"/>
      <c r="BA190" s="43"/>
      <c r="BC190" s="43"/>
      <c r="BD190" s="46"/>
      <c r="BF190" s="47"/>
      <c r="BG190" s="48"/>
      <c r="BH190" s="47"/>
      <c r="BI190" s="66"/>
      <c r="BJ190" s="66"/>
      <c r="BK190" s="66"/>
      <c r="BL190" s="66"/>
      <c r="BM190" s="66"/>
      <c r="BN190" s="66"/>
      <c r="BO190" s="66"/>
      <c r="BP190" s="66"/>
      <c r="BQ190" s="66"/>
      <c r="BR190" s="66"/>
      <c r="BS190" s="66"/>
      <c r="BT190" s="66"/>
    </row>
    <row r="191" spans="1:72" s="44" customFormat="1" x14ac:dyDescent="0.25">
      <c r="A191" s="43"/>
      <c r="B191" s="43"/>
      <c r="C191" s="43"/>
      <c r="F191" s="45"/>
      <c r="H191" s="43"/>
      <c r="J191" s="46"/>
      <c r="K191" s="46"/>
      <c r="L191" s="46"/>
      <c r="M191" s="46"/>
      <c r="AX191" s="46"/>
      <c r="AY191" s="47"/>
      <c r="AZ191" s="48"/>
      <c r="BA191" s="43"/>
      <c r="BC191" s="43"/>
      <c r="BD191" s="46"/>
      <c r="BF191" s="47"/>
      <c r="BG191" s="48"/>
      <c r="BH191" s="47"/>
      <c r="BI191" s="66"/>
      <c r="BJ191" s="66"/>
      <c r="BK191" s="66"/>
      <c r="BL191" s="66"/>
      <c r="BM191" s="66"/>
      <c r="BN191" s="66"/>
      <c r="BO191" s="66"/>
      <c r="BP191" s="66"/>
      <c r="BQ191" s="66"/>
      <c r="BR191" s="66"/>
      <c r="BS191" s="66"/>
      <c r="BT191" s="66"/>
    </row>
    <row r="192" spans="1:72" s="44" customFormat="1" x14ac:dyDescent="0.25">
      <c r="A192" s="43"/>
      <c r="B192" s="43"/>
      <c r="C192" s="43"/>
      <c r="F192" s="45"/>
      <c r="H192" s="43"/>
      <c r="J192" s="46"/>
      <c r="K192" s="46"/>
      <c r="L192" s="46"/>
      <c r="M192" s="46"/>
      <c r="AX192" s="46"/>
      <c r="AY192" s="47"/>
      <c r="AZ192" s="48"/>
      <c r="BA192" s="43"/>
      <c r="BC192" s="43"/>
      <c r="BD192" s="46"/>
      <c r="BF192" s="47"/>
      <c r="BG192" s="48"/>
      <c r="BH192" s="47"/>
      <c r="BI192" s="66"/>
      <c r="BJ192" s="66"/>
      <c r="BK192" s="66"/>
      <c r="BL192" s="66"/>
      <c r="BM192" s="66"/>
      <c r="BN192" s="66"/>
      <c r="BO192" s="66"/>
      <c r="BP192" s="66"/>
      <c r="BQ192" s="66"/>
      <c r="BR192" s="66"/>
      <c r="BS192" s="66"/>
      <c r="BT192" s="66"/>
    </row>
    <row r="193" spans="1:72" s="44" customFormat="1" x14ac:dyDescent="0.25">
      <c r="A193" s="43"/>
      <c r="B193" s="43"/>
      <c r="C193" s="43"/>
      <c r="F193" s="45"/>
      <c r="H193" s="43"/>
      <c r="J193" s="46"/>
      <c r="K193" s="46"/>
      <c r="L193" s="46"/>
      <c r="M193" s="46"/>
      <c r="AX193" s="46"/>
      <c r="AY193" s="47"/>
      <c r="AZ193" s="48"/>
      <c r="BA193" s="43"/>
      <c r="BC193" s="43"/>
      <c r="BD193" s="46"/>
      <c r="BF193" s="47"/>
      <c r="BG193" s="48"/>
      <c r="BH193" s="47"/>
      <c r="BI193" s="66"/>
      <c r="BJ193" s="66"/>
      <c r="BK193" s="66"/>
      <c r="BL193" s="66"/>
      <c r="BM193" s="66"/>
      <c r="BN193" s="66"/>
      <c r="BO193" s="66"/>
      <c r="BP193" s="66"/>
      <c r="BQ193" s="66"/>
      <c r="BR193" s="66"/>
      <c r="BS193" s="66"/>
      <c r="BT193" s="66"/>
    </row>
    <row r="194" spans="1:72" s="44" customFormat="1" x14ac:dyDescent="0.25">
      <c r="A194" s="43"/>
      <c r="B194" s="43"/>
      <c r="C194" s="43"/>
      <c r="F194" s="45"/>
      <c r="H194" s="43"/>
      <c r="J194" s="46"/>
      <c r="K194" s="46"/>
      <c r="L194" s="46"/>
      <c r="M194" s="46"/>
      <c r="AX194" s="46"/>
      <c r="AY194" s="47"/>
      <c r="AZ194" s="48"/>
      <c r="BA194" s="43"/>
      <c r="BC194" s="43"/>
      <c r="BD194" s="46"/>
      <c r="BF194" s="47"/>
      <c r="BG194" s="48"/>
      <c r="BH194" s="47"/>
      <c r="BI194" s="66"/>
      <c r="BJ194" s="66"/>
      <c r="BK194" s="66"/>
      <c r="BL194" s="66"/>
      <c r="BM194" s="66"/>
      <c r="BN194" s="66"/>
      <c r="BO194" s="66"/>
      <c r="BP194" s="66"/>
      <c r="BQ194" s="66"/>
      <c r="BR194" s="66"/>
      <c r="BS194" s="66"/>
      <c r="BT194" s="66"/>
    </row>
    <row r="195" spans="1:72" s="44" customFormat="1" x14ac:dyDescent="0.25">
      <c r="A195" s="43"/>
      <c r="B195" s="43"/>
      <c r="C195" s="43"/>
      <c r="F195" s="45"/>
      <c r="H195" s="43"/>
      <c r="J195" s="46"/>
      <c r="K195" s="46"/>
      <c r="L195" s="46"/>
      <c r="M195" s="46"/>
      <c r="AX195" s="46"/>
      <c r="AY195" s="47"/>
      <c r="AZ195" s="48"/>
      <c r="BA195" s="43"/>
      <c r="BC195" s="43"/>
      <c r="BD195" s="46"/>
      <c r="BF195" s="47"/>
      <c r="BG195" s="48"/>
      <c r="BH195" s="47"/>
      <c r="BI195" s="66"/>
      <c r="BJ195" s="66"/>
      <c r="BK195" s="66"/>
      <c r="BL195" s="66"/>
      <c r="BM195" s="66"/>
      <c r="BN195" s="66"/>
      <c r="BO195" s="66"/>
      <c r="BP195" s="66"/>
      <c r="BQ195" s="66"/>
      <c r="BR195" s="66"/>
      <c r="BS195" s="66"/>
      <c r="BT195" s="66"/>
    </row>
    <row r="196" spans="1:72" s="44" customFormat="1" x14ac:dyDescent="0.25">
      <c r="A196" s="43"/>
      <c r="B196" s="43"/>
      <c r="C196" s="43"/>
      <c r="F196" s="45"/>
      <c r="H196" s="43"/>
      <c r="J196" s="46"/>
      <c r="K196" s="46"/>
      <c r="L196" s="46"/>
      <c r="M196" s="46"/>
      <c r="AX196" s="46"/>
      <c r="AY196" s="47"/>
      <c r="AZ196" s="48"/>
      <c r="BA196" s="43"/>
      <c r="BC196" s="43"/>
      <c r="BD196" s="46"/>
      <c r="BF196" s="47"/>
      <c r="BG196" s="48"/>
      <c r="BH196" s="47"/>
      <c r="BI196" s="66"/>
      <c r="BJ196" s="66"/>
      <c r="BK196" s="66"/>
      <c r="BL196" s="66"/>
      <c r="BM196" s="66"/>
      <c r="BN196" s="66"/>
      <c r="BO196" s="66"/>
      <c r="BP196" s="66"/>
      <c r="BQ196" s="66"/>
      <c r="BR196" s="66"/>
      <c r="BS196" s="66"/>
      <c r="BT196" s="66"/>
    </row>
    <row r="197" spans="1:72" s="44" customFormat="1" x14ac:dyDescent="0.25">
      <c r="A197" s="43"/>
      <c r="B197" s="43"/>
      <c r="C197" s="43"/>
      <c r="F197" s="45"/>
      <c r="H197" s="43"/>
      <c r="J197" s="46"/>
      <c r="K197" s="46"/>
      <c r="L197" s="46"/>
      <c r="M197" s="46"/>
      <c r="AX197" s="46"/>
      <c r="AY197" s="47"/>
      <c r="AZ197" s="48"/>
      <c r="BA197" s="43"/>
      <c r="BC197" s="43"/>
      <c r="BD197" s="46"/>
      <c r="BF197" s="47"/>
      <c r="BG197" s="48"/>
      <c r="BH197" s="47"/>
      <c r="BI197" s="66"/>
      <c r="BJ197" s="66"/>
      <c r="BK197" s="66"/>
      <c r="BL197" s="66"/>
      <c r="BM197" s="66"/>
      <c r="BN197" s="66"/>
      <c r="BO197" s="66"/>
      <c r="BP197" s="66"/>
      <c r="BQ197" s="66"/>
      <c r="BR197" s="66"/>
      <c r="BS197" s="66"/>
      <c r="BT197" s="66"/>
    </row>
    <row r="198" spans="1:72" s="44" customFormat="1" x14ac:dyDescent="0.25">
      <c r="A198" s="43"/>
      <c r="B198" s="43"/>
      <c r="C198" s="43"/>
      <c r="F198" s="45"/>
      <c r="H198" s="43"/>
      <c r="J198" s="46"/>
      <c r="K198" s="46"/>
      <c r="L198" s="46"/>
      <c r="M198" s="46"/>
      <c r="AX198" s="46"/>
      <c r="AY198" s="47"/>
      <c r="AZ198" s="48"/>
      <c r="BA198" s="43"/>
      <c r="BC198" s="43"/>
      <c r="BD198" s="46"/>
      <c r="BF198" s="47"/>
      <c r="BG198" s="48"/>
      <c r="BH198" s="47"/>
      <c r="BI198" s="66"/>
      <c r="BJ198" s="66"/>
      <c r="BK198" s="66"/>
      <c r="BL198" s="66"/>
      <c r="BM198" s="66"/>
      <c r="BN198" s="66"/>
      <c r="BO198" s="66"/>
      <c r="BP198" s="66"/>
      <c r="BQ198" s="66"/>
      <c r="BR198" s="66"/>
      <c r="BS198" s="66"/>
      <c r="BT198" s="66"/>
    </row>
    <row r="199" spans="1:72" s="44" customFormat="1" x14ac:dyDescent="0.25">
      <c r="A199" s="43"/>
      <c r="B199" s="43"/>
      <c r="C199" s="43"/>
      <c r="F199" s="45"/>
      <c r="H199" s="43"/>
      <c r="J199" s="46"/>
      <c r="K199" s="46"/>
      <c r="L199" s="46"/>
      <c r="M199" s="46"/>
      <c r="AX199" s="46"/>
      <c r="AY199" s="47"/>
      <c r="AZ199" s="48"/>
      <c r="BA199" s="43"/>
      <c r="BC199" s="43"/>
      <c r="BD199" s="46"/>
      <c r="BF199" s="47"/>
      <c r="BG199" s="48"/>
      <c r="BH199" s="47"/>
      <c r="BI199" s="66"/>
      <c r="BJ199" s="66"/>
      <c r="BK199" s="66"/>
      <c r="BL199" s="66"/>
      <c r="BM199" s="66"/>
      <c r="BN199" s="66"/>
      <c r="BO199" s="66"/>
      <c r="BP199" s="66"/>
      <c r="BQ199" s="66"/>
      <c r="BR199" s="66"/>
      <c r="BS199" s="66"/>
      <c r="BT199" s="66"/>
    </row>
    <row r="200" spans="1:72" s="44" customFormat="1" x14ac:dyDescent="0.25">
      <c r="A200" s="43"/>
      <c r="B200" s="43"/>
      <c r="C200" s="43"/>
      <c r="F200" s="45"/>
      <c r="H200" s="43"/>
      <c r="J200" s="46"/>
      <c r="K200" s="46"/>
      <c r="L200" s="46"/>
      <c r="M200" s="46"/>
      <c r="AX200" s="46"/>
      <c r="AY200" s="47"/>
      <c r="AZ200" s="48"/>
      <c r="BA200" s="43"/>
      <c r="BC200" s="43"/>
      <c r="BD200" s="46"/>
      <c r="BF200" s="47"/>
      <c r="BG200" s="48"/>
      <c r="BH200" s="47"/>
      <c r="BI200" s="66"/>
      <c r="BJ200" s="66"/>
      <c r="BK200" s="66"/>
      <c r="BL200" s="66"/>
      <c r="BM200" s="66"/>
      <c r="BN200" s="66"/>
      <c r="BO200" s="66"/>
      <c r="BP200" s="66"/>
      <c r="BQ200" s="66"/>
      <c r="BR200" s="66"/>
      <c r="BS200" s="66"/>
      <c r="BT200" s="66"/>
    </row>
    <row r="201" spans="1:72" s="44" customFormat="1" x14ac:dyDescent="0.25">
      <c r="A201" s="43"/>
      <c r="B201" s="43"/>
      <c r="C201" s="43"/>
      <c r="F201" s="45"/>
      <c r="H201" s="43"/>
      <c r="J201" s="46"/>
      <c r="K201" s="46"/>
      <c r="L201" s="46"/>
      <c r="M201" s="46"/>
      <c r="AX201" s="46"/>
      <c r="AY201" s="47"/>
      <c r="AZ201" s="48"/>
      <c r="BA201" s="43"/>
      <c r="BC201" s="43"/>
      <c r="BD201" s="46"/>
      <c r="BF201" s="47"/>
      <c r="BG201" s="48"/>
      <c r="BH201" s="47"/>
      <c r="BI201" s="66"/>
      <c r="BJ201" s="66"/>
      <c r="BK201" s="66"/>
      <c r="BL201" s="66"/>
      <c r="BM201" s="66"/>
      <c r="BN201" s="66"/>
      <c r="BO201" s="66"/>
      <c r="BP201" s="66"/>
      <c r="BQ201" s="66"/>
      <c r="BR201" s="66"/>
      <c r="BS201" s="66"/>
      <c r="BT201" s="66"/>
    </row>
    <row r="202" spans="1:72" s="44" customFormat="1" x14ac:dyDescent="0.25">
      <c r="A202" s="43"/>
      <c r="B202" s="43"/>
      <c r="C202" s="43"/>
      <c r="F202" s="45"/>
      <c r="H202" s="43"/>
      <c r="J202" s="46"/>
      <c r="K202" s="46"/>
      <c r="L202" s="46"/>
      <c r="M202" s="46"/>
      <c r="AX202" s="46"/>
      <c r="AY202" s="47"/>
      <c r="AZ202" s="48"/>
      <c r="BA202" s="43"/>
      <c r="BC202" s="43"/>
      <c r="BD202" s="46"/>
      <c r="BF202" s="47"/>
      <c r="BG202" s="48"/>
      <c r="BH202" s="47"/>
      <c r="BI202" s="66"/>
      <c r="BJ202" s="66"/>
      <c r="BK202" s="66"/>
      <c r="BL202" s="66"/>
      <c r="BM202" s="66"/>
      <c r="BN202" s="66"/>
      <c r="BO202" s="66"/>
      <c r="BP202" s="66"/>
      <c r="BQ202" s="66"/>
      <c r="BR202" s="66"/>
      <c r="BS202" s="66"/>
      <c r="BT202" s="66"/>
    </row>
    <row r="203" spans="1:72" s="44" customFormat="1" x14ac:dyDescent="0.25">
      <c r="A203" s="43"/>
      <c r="B203" s="43"/>
      <c r="C203" s="43"/>
      <c r="F203" s="45"/>
      <c r="H203" s="43"/>
      <c r="J203" s="46"/>
      <c r="K203" s="46"/>
      <c r="L203" s="46"/>
      <c r="M203" s="46"/>
      <c r="AX203" s="46"/>
      <c r="AY203" s="47"/>
      <c r="AZ203" s="48"/>
      <c r="BA203" s="43"/>
      <c r="BC203" s="43"/>
      <c r="BD203" s="46"/>
      <c r="BF203" s="47"/>
      <c r="BG203" s="48"/>
      <c r="BH203" s="47"/>
      <c r="BI203" s="66"/>
      <c r="BJ203" s="66"/>
      <c r="BK203" s="66"/>
      <c r="BL203" s="66"/>
      <c r="BM203" s="66"/>
      <c r="BN203" s="66"/>
      <c r="BO203" s="66"/>
      <c r="BP203" s="66"/>
      <c r="BQ203" s="66"/>
      <c r="BR203" s="66"/>
      <c r="BS203" s="66"/>
      <c r="BT203" s="66"/>
    </row>
    <row r="204" spans="1:72" s="44" customFormat="1" x14ac:dyDescent="0.25">
      <c r="A204" s="43"/>
      <c r="B204" s="43"/>
      <c r="C204" s="43"/>
      <c r="F204" s="45"/>
      <c r="H204" s="43"/>
      <c r="J204" s="46"/>
      <c r="K204" s="46"/>
      <c r="L204" s="46"/>
      <c r="M204" s="46"/>
      <c r="AX204" s="46"/>
      <c r="AY204" s="47"/>
      <c r="AZ204" s="48"/>
      <c r="BA204" s="43"/>
      <c r="BC204" s="43"/>
      <c r="BD204" s="46"/>
      <c r="BF204" s="47"/>
      <c r="BG204" s="48"/>
      <c r="BH204" s="47"/>
      <c r="BI204" s="66"/>
      <c r="BJ204" s="66"/>
      <c r="BK204" s="66"/>
      <c r="BL204" s="66"/>
      <c r="BM204" s="66"/>
      <c r="BN204" s="66"/>
      <c r="BO204" s="66"/>
      <c r="BP204" s="66"/>
      <c r="BQ204" s="66"/>
      <c r="BR204" s="66"/>
      <c r="BS204" s="66"/>
      <c r="BT204" s="66"/>
    </row>
    <row r="205" spans="1:72" s="44" customFormat="1" x14ac:dyDescent="0.25">
      <c r="A205" s="43"/>
      <c r="B205" s="43"/>
      <c r="C205" s="43"/>
      <c r="F205" s="45"/>
      <c r="H205" s="43"/>
      <c r="J205" s="46"/>
      <c r="K205" s="46"/>
      <c r="L205" s="46"/>
      <c r="M205" s="46"/>
      <c r="AX205" s="46"/>
      <c r="AY205" s="47"/>
      <c r="AZ205" s="48"/>
      <c r="BA205" s="43"/>
      <c r="BC205" s="43"/>
      <c r="BD205" s="46"/>
      <c r="BF205" s="47"/>
      <c r="BG205" s="48"/>
      <c r="BH205" s="47"/>
      <c r="BI205" s="66"/>
      <c r="BJ205" s="66"/>
      <c r="BK205" s="66"/>
      <c r="BL205" s="66"/>
      <c r="BM205" s="66"/>
      <c r="BN205" s="66"/>
      <c r="BO205" s="66"/>
      <c r="BP205" s="66"/>
      <c r="BQ205" s="66"/>
      <c r="BR205" s="66"/>
      <c r="BS205" s="66"/>
      <c r="BT205" s="66"/>
    </row>
    <row r="206" spans="1:72" s="44" customFormat="1" x14ac:dyDescent="0.25">
      <c r="A206" s="43"/>
      <c r="B206" s="43"/>
      <c r="C206" s="43"/>
      <c r="F206" s="45"/>
      <c r="H206" s="43"/>
      <c r="J206" s="46"/>
      <c r="K206" s="46"/>
      <c r="L206" s="46"/>
      <c r="M206" s="46"/>
      <c r="AX206" s="46"/>
      <c r="AY206" s="47"/>
      <c r="AZ206" s="48"/>
      <c r="BA206" s="43"/>
      <c r="BC206" s="43"/>
      <c r="BD206" s="46"/>
      <c r="BF206" s="47"/>
      <c r="BG206" s="48"/>
      <c r="BH206" s="47"/>
      <c r="BI206" s="66"/>
      <c r="BJ206" s="66"/>
      <c r="BK206" s="66"/>
      <c r="BL206" s="66"/>
      <c r="BM206" s="66"/>
      <c r="BN206" s="66"/>
      <c r="BO206" s="66"/>
      <c r="BP206" s="66"/>
      <c r="BQ206" s="66"/>
      <c r="BR206" s="66"/>
      <c r="BS206" s="66"/>
      <c r="BT206" s="66"/>
    </row>
    <row r="207" spans="1:72" s="44" customFormat="1" x14ac:dyDescent="0.25">
      <c r="A207" s="43"/>
      <c r="B207" s="43"/>
      <c r="C207" s="43"/>
      <c r="F207" s="45"/>
      <c r="H207" s="43"/>
      <c r="J207" s="46"/>
      <c r="K207" s="46"/>
      <c r="L207" s="46"/>
      <c r="M207" s="46"/>
      <c r="AX207" s="46"/>
      <c r="AY207" s="47"/>
      <c r="AZ207" s="48"/>
      <c r="BA207" s="43"/>
      <c r="BC207" s="43"/>
      <c r="BD207" s="46"/>
      <c r="BF207" s="47"/>
      <c r="BG207" s="48"/>
      <c r="BH207" s="47"/>
      <c r="BI207" s="66"/>
      <c r="BJ207" s="66"/>
      <c r="BK207" s="66"/>
      <c r="BL207" s="66"/>
      <c r="BM207" s="66"/>
      <c r="BN207" s="66"/>
      <c r="BO207" s="66"/>
      <c r="BP207" s="66"/>
      <c r="BQ207" s="66"/>
      <c r="BR207" s="66"/>
      <c r="BS207" s="66"/>
      <c r="BT207" s="66"/>
    </row>
    <row r="208" spans="1:72" s="44" customFormat="1" x14ac:dyDescent="0.25">
      <c r="A208" s="43"/>
      <c r="B208" s="43"/>
      <c r="C208" s="43"/>
      <c r="F208" s="45"/>
      <c r="H208" s="43"/>
      <c r="J208" s="46"/>
      <c r="K208" s="46"/>
      <c r="L208" s="46"/>
      <c r="M208" s="46"/>
      <c r="AX208" s="46"/>
      <c r="AY208" s="47"/>
      <c r="AZ208" s="48"/>
      <c r="BA208" s="43"/>
      <c r="BC208" s="43"/>
      <c r="BD208" s="46"/>
      <c r="BF208" s="47"/>
      <c r="BG208" s="48"/>
      <c r="BH208" s="47"/>
      <c r="BI208" s="66"/>
      <c r="BJ208" s="66"/>
      <c r="BK208" s="66"/>
      <c r="BL208" s="66"/>
      <c r="BM208" s="66"/>
      <c r="BN208" s="66"/>
      <c r="BO208" s="66"/>
      <c r="BP208" s="66"/>
      <c r="BQ208" s="66"/>
      <c r="BR208" s="66"/>
      <c r="BS208" s="66"/>
      <c r="BT208" s="66"/>
    </row>
    <row r="209" spans="1:72" s="44" customFormat="1" x14ac:dyDescent="0.25">
      <c r="A209" s="43"/>
      <c r="B209" s="43"/>
      <c r="C209" s="43"/>
      <c r="F209" s="45"/>
      <c r="H209" s="43"/>
      <c r="J209" s="46"/>
      <c r="K209" s="46"/>
      <c r="L209" s="46"/>
      <c r="M209" s="46"/>
      <c r="AX209" s="46"/>
      <c r="AY209" s="47"/>
      <c r="AZ209" s="48"/>
      <c r="BA209" s="43"/>
      <c r="BC209" s="43"/>
      <c r="BD209" s="46"/>
      <c r="BF209" s="47"/>
      <c r="BG209" s="48"/>
      <c r="BH209" s="47"/>
      <c r="BI209" s="66"/>
      <c r="BJ209" s="66"/>
      <c r="BK209" s="66"/>
      <c r="BL209" s="66"/>
      <c r="BM209" s="66"/>
      <c r="BN209" s="66"/>
      <c r="BO209" s="66"/>
      <c r="BP209" s="66"/>
      <c r="BQ209" s="66"/>
      <c r="BR209" s="66"/>
      <c r="BS209" s="66"/>
      <c r="BT209" s="66"/>
    </row>
    <row r="210" spans="1:72" s="44" customFormat="1" x14ac:dyDescent="0.25">
      <c r="A210" s="43"/>
      <c r="B210" s="43"/>
      <c r="C210" s="43"/>
      <c r="F210" s="45"/>
      <c r="H210" s="43"/>
      <c r="J210" s="46"/>
      <c r="K210" s="46"/>
      <c r="L210" s="46"/>
      <c r="M210" s="46"/>
      <c r="AX210" s="46"/>
      <c r="AY210" s="47"/>
      <c r="AZ210" s="48"/>
      <c r="BA210" s="43"/>
      <c r="BC210" s="43"/>
      <c r="BD210" s="46"/>
      <c r="BF210" s="47"/>
      <c r="BG210" s="48"/>
      <c r="BH210" s="47"/>
      <c r="BI210" s="66"/>
      <c r="BJ210" s="66"/>
      <c r="BK210" s="66"/>
      <c r="BL210" s="66"/>
      <c r="BM210" s="66"/>
      <c r="BN210" s="66"/>
      <c r="BO210" s="66"/>
      <c r="BP210" s="66"/>
      <c r="BQ210" s="66"/>
      <c r="BR210" s="66"/>
      <c r="BS210" s="66"/>
      <c r="BT210" s="66"/>
    </row>
    <row r="211" spans="1:72" s="44" customFormat="1" x14ac:dyDescent="0.25">
      <c r="A211" s="43"/>
      <c r="B211" s="43"/>
      <c r="C211" s="43"/>
      <c r="F211" s="45"/>
      <c r="H211" s="43"/>
      <c r="J211" s="46"/>
      <c r="K211" s="46"/>
      <c r="L211" s="46"/>
      <c r="M211" s="46"/>
      <c r="AX211" s="46"/>
      <c r="AY211" s="47"/>
      <c r="AZ211" s="48"/>
      <c r="BA211" s="43"/>
      <c r="BC211" s="43"/>
      <c r="BD211" s="46"/>
      <c r="BF211" s="47"/>
      <c r="BG211" s="48"/>
      <c r="BH211" s="47"/>
      <c r="BI211" s="66"/>
      <c r="BJ211" s="66"/>
      <c r="BK211" s="66"/>
      <c r="BL211" s="66"/>
      <c r="BM211" s="66"/>
      <c r="BN211" s="66"/>
      <c r="BO211" s="66"/>
      <c r="BP211" s="66"/>
      <c r="BQ211" s="66"/>
      <c r="BR211" s="66"/>
      <c r="BS211" s="66"/>
      <c r="BT211" s="66"/>
    </row>
    <row r="212" spans="1:72" s="44" customFormat="1" x14ac:dyDescent="0.25">
      <c r="A212" s="43"/>
      <c r="B212" s="43"/>
      <c r="C212" s="43"/>
      <c r="F212" s="45"/>
      <c r="H212" s="43"/>
      <c r="J212" s="46"/>
      <c r="K212" s="46"/>
      <c r="L212" s="46"/>
      <c r="M212" s="46"/>
      <c r="AX212" s="46"/>
      <c r="AY212" s="47"/>
      <c r="AZ212" s="48"/>
      <c r="BA212" s="43"/>
      <c r="BC212" s="43"/>
      <c r="BD212" s="46"/>
      <c r="BF212" s="47"/>
      <c r="BG212" s="48"/>
      <c r="BH212" s="47"/>
      <c r="BI212" s="66"/>
      <c r="BJ212" s="66"/>
      <c r="BK212" s="66"/>
      <c r="BL212" s="66"/>
      <c r="BM212" s="66"/>
      <c r="BN212" s="66"/>
      <c r="BO212" s="66"/>
      <c r="BP212" s="66"/>
      <c r="BQ212" s="66"/>
      <c r="BR212" s="66"/>
      <c r="BS212" s="66"/>
      <c r="BT212" s="66"/>
    </row>
    <row r="213" spans="1:72" s="44" customFormat="1" x14ac:dyDescent="0.25">
      <c r="A213" s="43"/>
      <c r="B213" s="43"/>
      <c r="C213" s="43"/>
      <c r="F213" s="45"/>
      <c r="H213" s="43"/>
      <c r="J213" s="46"/>
      <c r="K213" s="46"/>
      <c r="L213" s="46"/>
      <c r="M213" s="46"/>
      <c r="AX213" s="46"/>
      <c r="AY213" s="47"/>
      <c r="AZ213" s="48"/>
      <c r="BA213" s="43"/>
      <c r="BC213" s="43"/>
      <c r="BD213" s="46"/>
      <c r="BF213" s="47"/>
      <c r="BG213" s="48"/>
      <c r="BH213" s="47"/>
      <c r="BI213" s="66"/>
      <c r="BJ213" s="66"/>
      <c r="BK213" s="66"/>
      <c r="BL213" s="66"/>
      <c r="BM213" s="66"/>
      <c r="BN213" s="66"/>
      <c r="BO213" s="66"/>
      <c r="BP213" s="66"/>
      <c r="BQ213" s="66"/>
      <c r="BR213" s="66"/>
      <c r="BS213" s="66"/>
      <c r="BT213" s="66"/>
    </row>
    <row r="214" spans="1:72" s="44" customFormat="1" x14ac:dyDescent="0.25">
      <c r="A214" s="43"/>
      <c r="B214" s="43"/>
      <c r="C214" s="43"/>
      <c r="F214" s="45"/>
      <c r="H214" s="43"/>
      <c r="J214" s="46"/>
      <c r="K214" s="46"/>
      <c r="L214" s="46"/>
      <c r="M214" s="46"/>
      <c r="AX214" s="46"/>
      <c r="AY214" s="47"/>
      <c r="AZ214" s="48"/>
      <c r="BA214" s="43"/>
      <c r="BC214" s="43"/>
      <c r="BD214" s="46"/>
      <c r="BF214" s="47"/>
      <c r="BG214" s="48"/>
      <c r="BH214" s="47"/>
      <c r="BI214" s="66"/>
      <c r="BJ214" s="66"/>
      <c r="BK214" s="66"/>
      <c r="BL214" s="66"/>
      <c r="BM214" s="66"/>
      <c r="BN214" s="66"/>
      <c r="BO214" s="66"/>
      <c r="BP214" s="66"/>
      <c r="BQ214" s="66"/>
      <c r="BR214" s="66"/>
      <c r="BS214" s="66"/>
      <c r="BT214" s="66"/>
    </row>
    <row r="215" spans="1:72" s="44" customFormat="1" x14ac:dyDescent="0.25">
      <c r="A215" s="43"/>
      <c r="B215" s="43"/>
      <c r="C215" s="43"/>
      <c r="F215" s="45"/>
      <c r="H215" s="43"/>
      <c r="J215" s="46"/>
      <c r="K215" s="46"/>
      <c r="L215" s="46"/>
      <c r="M215" s="46"/>
      <c r="AX215" s="46"/>
      <c r="AY215" s="47"/>
      <c r="AZ215" s="48"/>
      <c r="BA215" s="43"/>
      <c r="BC215" s="43"/>
      <c r="BD215" s="46"/>
      <c r="BF215" s="47"/>
      <c r="BG215" s="48"/>
      <c r="BH215" s="47"/>
      <c r="BI215" s="66"/>
      <c r="BJ215" s="66"/>
      <c r="BK215" s="66"/>
      <c r="BL215" s="66"/>
      <c r="BM215" s="66"/>
      <c r="BN215" s="66"/>
      <c r="BO215" s="66"/>
      <c r="BP215" s="66"/>
      <c r="BQ215" s="66"/>
      <c r="BR215" s="66"/>
      <c r="BS215" s="66"/>
      <c r="BT215" s="66"/>
    </row>
    <row r="216" spans="1:72" s="44" customFormat="1" x14ac:dyDescent="0.25">
      <c r="A216" s="43"/>
      <c r="B216" s="43"/>
      <c r="C216" s="43"/>
      <c r="F216" s="45"/>
      <c r="H216" s="43"/>
      <c r="J216" s="46"/>
      <c r="K216" s="46"/>
      <c r="L216" s="46"/>
      <c r="M216" s="46"/>
      <c r="AX216" s="46"/>
      <c r="AY216" s="47"/>
      <c r="AZ216" s="48"/>
      <c r="BA216" s="43"/>
      <c r="BC216" s="43"/>
      <c r="BD216" s="46"/>
      <c r="BF216" s="47"/>
      <c r="BG216" s="48"/>
      <c r="BH216" s="47"/>
      <c r="BI216" s="66"/>
      <c r="BJ216" s="66"/>
      <c r="BK216" s="66"/>
      <c r="BL216" s="66"/>
      <c r="BM216" s="66"/>
      <c r="BN216" s="66"/>
      <c r="BO216" s="66"/>
      <c r="BP216" s="66"/>
      <c r="BQ216" s="66"/>
      <c r="BR216" s="66"/>
      <c r="BS216" s="66"/>
      <c r="BT216" s="66"/>
    </row>
    <row r="217" spans="1:72" s="44" customFormat="1" x14ac:dyDescent="0.25">
      <c r="A217" s="43"/>
      <c r="B217" s="43"/>
      <c r="C217" s="43"/>
      <c r="F217" s="45"/>
      <c r="H217" s="43"/>
      <c r="J217" s="46"/>
      <c r="K217" s="46"/>
      <c r="L217" s="46"/>
      <c r="M217" s="46"/>
      <c r="AX217" s="46"/>
      <c r="AY217" s="47"/>
      <c r="AZ217" s="48"/>
      <c r="BA217" s="43"/>
      <c r="BC217" s="43"/>
      <c r="BD217" s="46"/>
      <c r="BF217" s="47"/>
      <c r="BG217" s="48"/>
      <c r="BH217" s="47"/>
      <c r="BI217" s="66"/>
      <c r="BJ217" s="66"/>
      <c r="BK217" s="66"/>
      <c r="BL217" s="66"/>
      <c r="BM217" s="66"/>
      <c r="BN217" s="66"/>
      <c r="BO217" s="66"/>
      <c r="BP217" s="66"/>
      <c r="BQ217" s="66"/>
      <c r="BR217" s="66"/>
      <c r="BS217" s="66"/>
      <c r="BT217" s="66"/>
    </row>
    <row r="218" spans="1:72" s="44" customFormat="1" x14ac:dyDescent="0.25">
      <c r="A218" s="43"/>
      <c r="B218" s="43"/>
      <c r="C218" s="43"/>
      <c r="F218" s="45"/>
      <c r="H218" s="43"/>
      <c r="J218" s="46"/>
      <c r="K218" s="46"/>
      <c r="L218" s="46"/>
      <c r="M218" s="46"/>
      <c r="AX218" s="46"/>
      <c r="AY218" s="47"/>
      <c r="AZ218" s="48"/>
      <c r="BA218" s="43"/>
      <c r="BC218" s="43"/>
      <c r="BD218" s="46"/>
      <c r="BF218" s="47"/>
      <c r="BG218" s="48"/>
      <c r="BH218" s="47"/>
      <c r="BI218" s="66"/>
      <c r="BJ218" s="66"/>
      <c r="BK218" s="66"/>
      <c r="BL218" s="66"/>
      <c r="BM218" s="66"/>
      <c r="BN218" s="66"/>
      <c r="BO218" s="66"/>
      <c r="BP218" s="66"/>
      <c r="BQ218" s="66"/>
      <c r="BR218" s="66"/>
      <c r="BS218" s="66"/>
      <c r="BT218" s="66"/>
    </row>
    <row r="219" spans="1:72" s="44" customFormat="1" x14ac:dyDescent="0.25">
      <c r="A219" s="43"/>
      <c r="B219" s="43"/>
      <c r="C219" s="43"/>
      <c r="F219" s="45"/>
      <c r="H219" s="43"/>
      <c r="J219" s="46"/>
      <c r="K219" s="46"/>
      <c r="L219" s="46"/>
      <c r="M219" s="46"/>
      <c r="AX219" s="46"/>
      <c r="AY219" s="47"/>
      <c r="AZ219" s="48"/>
      <c r="BA219" s="43"/>
      <c r="BC219" s="43"/>
      <c r="BD219" s="46"/>
      <c r="BF219" s="47"/>
      <c r="BG219" s="48"/>
      <c r="BH219" s="47"/>
      <c r="BI219" s="66"/>
      <c r="BJ219" s="66"/>
      <c r="BK219" s="66"/>
      <c r="BL219" s="66"/>
      <c r="BM219" s="66"/>
      <c r="BN219" s="66"/>
      <c r="BO219" s="66"/>
      <c r="BP219" s="66"/>
      <c r="BQ219" s="66"/>
      <c r="BR219" s="66"/>
      <c r="BS219" s="66"/>
      <c r="BT219" s="66"/>
    </row>
    <row r="220" spans="1:72" s="44" customFormat="1" x14ac:dyDescent="0.25">
      <c r="A220" s="43"/>
      <c r="B220" s="43"/>
      <c r="C220" s="43"/>
      <c r="F220" s="45"/>
      <c r="H220" s="43"/>
      <c r="J220" s="46"/>
      <c r="K220" s="46"/>
      <c r="L220" s="46"/>
      <c r="M220" s="46"/>
      <c r="AX220" s="46"/>
      <c r="AY220" s="47"/>
      <c r="AZ220" s="48"/>
      <c r="BA220" s="43"/>
      <c r="BC220" s="43"/>
      <c r="BD220" s="46"/>
      <c r="BF220" s="47"/>
      <c r="BG220" s="48"/>
      <c r="BH220" s="47"/>
      <c r="BI220" s="66"/>
      <c r="BJ220" s="66"/>
      <c r="BK220" s="66"/>
      <c r="BL220" s="66"/>
      <c r="BM220" s="66"/>
      <c r="BN220" s="66"/>
      <c r="BO220" s="66"/>
      <c r="BP220" s="66"/>
      <c r="BQ220" s="66"/>
      <c r="BR220" s="66"/>
      <c r="BS220" s="66"/>
      <c r="BT220" s="66"/>
    </row>
    <row r="221" spans="1:72" s="44" customFormat="1" x14ac:dyDescent="0.25">
      <c r="A221" s="43"/>
      <c r="B221" s="43"/>
      <c r="C221" s="43"/>
      <c r="F221" s="45"/>
      <c r="H221" s="43"/>
      <c r="J221" s="46"/>
      <c r="K221" s="46"/>
      <c r="L221" s="46"/>
      <c r="M221" s="46"/>
      <c r="AX221" s="46"/>
      <c r="AY221" s="47"/>
      <c r="AZ221" s="48"/>
      <c r="BA221" s="43"/>
      <c r="BC221" s="43"/>
      <c r="BD221" s="46"/>
      <c r="BF221" s="47"/>
      <c r="BG221" s="48"/>
      <c r="BH221" s="47"/>
      <c r="BI221" s="66"/>
      <c r="BJ221" s="66"/>
      <c r="BK221" s="66"/>
      <c r="BL221" s="66"/>
      <c r="BM221" s="66"/>
      <c r="BN221" s="66"/>
      <c r="BO221" s="66"/>
      <c r="BP221" s="66"/>
      <c r="BQ221" s="66"/>
      <c r="BR221" s="66"/>
      <c r="BS221" s="66"/>
      <c r="BT221" s="66"/>
    </row>
    <row r="222" spans="1:72" s="44" customFormat="1" x14ac:dyDescent="0.25">
      <c r="A222" s="43"/>
      <c r="B222" s="43"/>
      <c r="C222" s="43"/>
      <c r="F222" s="45"/>
      <c r="H222" s="43"/>
      <c r="J222" s="46"/>
      <c r="K222" s="46"/>
      <c r="L222" s="46"/>
      <c r="M222" s="46"/>
      <c r="AX222" s="46"/>
      <c r="AY222" s="47"/>
      <c r="AZ222" s="48"/>
      <c r="BA222" s="43"/>
      <c r="BC222" s="43"/>
      <c r="BD222" s="46"/>
      <c r="BF222" s="47"/>
      <c r="BG222" s="48"/>
      <c r="BH222" s="47"/>
      <c r="BI222" s="66"/>
      <c r="BJ222" s="66"/>
      <c r="BK222" s="66"/>
      <c r="BL222" s="66"/>
      <c r="BM222" s="66"/>
      <c r="BN222" s="66"/>
      <c r="BO222" s="66"/>
      <c r="BP222" s="66"/>
      <c r="BQ222" s="66"/>
      <c r="BR222" s="66"/>
      <c r="BS222" s="66"/>
      <c r="BT222" s="66"/>
    </row>
    <row r="223" spans="1:72" s="44" customFormat="1" x14ac:dyDescent="0.25">
      <c r="A223" s="43"/>
      <c r="B223" s="43"/>
      <c r="C223" s="43"/>
      <c r="F223" s="45"/>
      <c r="H223" s="43"/>
      <c r="J223" s="46"/>
      <c r="K223" s="46"/>
      <c r="L223" s="46"/>
      <c r="M223" s="46"/>
      <c r="AX223" s="46"/>
      <c r="AY223" s="47"/>
      <c r="AZ223" s="48"/>
      <c r="BA223" s="43"/>
      <c r="BC223" s="43"/>
      <c r="BD223" s="46"/>
      <c r="BF223" s="47"/>
      <c r="BG223" s="48"/>
      <c r="BH223" s="47"/>
      <c r="BI223" s="66"/>
      <c r="BJ223" s="66"/>
      <c r="BK223" s="66"/>
      <c r="BL223" s="66"/>
      <c r="BM223" s="66"/>
      <c r="BN223" s="66"/>
      <c r="BO223" s="66"/>
      <c r="BP223" s="66"/>
      <c r="BQ223" s="66"/>
      <c r="BR223" s="66"/>
      <c r="BS223" s="66"/>
      <c r="BT223" s="66"/>
    </row>
    <row r="224" spans="1:72" s="44" customFormat="1" x14ac:dyDescent="0.25">
      <c r="A224" s="43"/>
      <c r="B224" s="43"/>
      <c r="C224" s="43"/>
      <c r="F224" s="45"/>
      <c r="H224" s="43"/>
      <c r="J224" s="46"/>
      <c r="K224" s="46"/>
      <c r="L224" s="46"/>
      <c r="M224" s="46"/>
      <c r="AX224" s="46"/>
      <c r="AY224" s="47"/>
      <c r="AZ224" s="48"/>
      <c r="BA224" s="43"/>
      <c r="BC224" s="43"/>
      <c r="BD224" s="46"/>
      <c r="BF224" s="47"/>
      <c r="BG224" s="48"/>
      <c r="BH224" s="47"/>
      <c r="BI224" s="66"/>
      <c r="BJ224" s="66"/>
      <c r="BK224" s="66"/>
      <c r="BL224" s="66"/>
      <c r="BM224" s="66"/>
      <c r="BN224" s="66"/>
      <c r="BO224" s="66"/>
      <c r="BP224" s="66"/>
      <c r="BQ224" s="66"/>
      <c r="BR224" s="66"/>
      <c r="BS224" s="66"/>
      <c r="BT224" s="66"/>
    </row>
    <row r="225" spans="1:72" s="44" customFormat="1" x14ac:dyDescent="0.25">
      <c r="A225" s="43"/>
      <c r="B225" s="43"/>
      <c r="C225" s="43"/>
      <c r="F225" s="45"/>
      <c r="H225" s="43"/>
      <c r="J225" s="46"/>
      <c r="K225" s="46"/>
      <c r="L225" s="46"/>
      <c r="M225" s="46"/>
      <c r="AX225" s="46"/>
      <c r="AY225" s="47"/>
      <c r="AZ225" s="48"/>
      <c r="BA225" s="43"/>
      <c r="BC225" s="43"/>
      <c r="BD225" s="46"/>
      <c r="BF225" s="47"/>
      <c r="BG225" s="48"/>
      <c r="BH225" s="47"/>
      <c r="BI225" s="66"/>
      <c r="BJ225" s="66"/>
      <c r="BK225" s="66"/>
      <c r="BL225" s="66"/>
      <c r="BM225" s="66"/>
      <c r="BN225" s="66"/>
      <c r="BO225" s="66"/>
      <c r="BP225" s="66"/>
      <c r="BQ225" s="66"/>
      <c r="BR225" s="66"/>
      <c r="BS225" s="66"/>
      <c r="BT225" s="66"/>
    </row>
    <row r="226" spans="1:72" s="44" customFormat="1" x14ac:dyDescent="0.25">
      <c r="A226" s="43"/>
      <c r="B226" s="43"/>
      <c r="C226" s="43"/>
      <c r="F226" s="45"/>
      <c r="H226" s="43"/>
      <c r="J226" s="46"/>
      <c r="K226" s="46"/>
      <c r="L226" s="46"/>
      <c r="M226" s="46"/>
      <c r="AX226" s="46"/>
      <c r="AY226" s="47"/>
      <c r="AZ226" s="48"/>
      <c r="BA226" s="43"/>
      <c r="BC226" s="43"/>
      <c r="BD226" s="46"/>
      <c r="BF226" s="47"/>
      <c r="BG226" s="48"/>
      <c r="BH226" s="47"/>
      <c r="BI226" s="66"/>
      <c r="BJ226" s="66"/>
      <c r="BK226" s="66"/>
      <c r="BL226" s="66"/>
      <c r="BM226" s="66"/>
      <c r="BN226" s="66"/>
      <c r="BO226" s="66"/>
      <c r="BP226" s="66"/>
      <c r="BQ226" s="66"/>
      <c r="BR226" s="66"/>
      <c r="BS226" s="66"/>
      <c r="BT226" s="66"/>
    </row>
    <row r="227" spans="1:72" s="44" customFormat="1" x14ac:dyDescent="0.25">
      <c r="A227" s="43"/>
      <c r="B227" s="43"/>
      <c r="C227" s="43"/>
      <c r="F227" s="45"/>
      <c r="H227" s="43"/>
      <c r="J227" s="46"/>
      <c r="K227" s="46"/>
      <c r="L227" s="46"/>
      <c r="M227" s="46"/>
      <c r="AX227" s="46"/>
      <c r="AY227" s="47"/>
      <c r="AZ227" s="48"/>
      <c r="BA227" s="43"/>
      <c r="BC227" s="43"/>
      <c r="BD227" s="46"/>
      <c r="BF227" s="47"/>
      <c r="BG227" s="48"/>
      <c r="BH227" s="47"/>
      <c r="BI227" s="66"/>
      <c r="BJ227" s="66"/>
      <c r="BK227" s="66"/>
      <c r="BL227" s="66"/>
      <c r="BM227" s="66"/>
      <c r="BN227" s="66"/>
      <c r="BO227" s="66"/>
      <c r="BP227" s="66"/>
      <c r="BQ227" s="66"/>
      <c r="BR227" s="66"/>
      <c r="BS227" s="66"/>
      <c r="BT227" s="66"/>
    </row>
    <row r="228" spans="1:72" s="44" customFormat="1" x14ac:dyDescent="0.25">
      <c r="A228" s="43"/>
      <c r="B228" s="43"/>
      <c r="C228" s="43"/>
      <c r="F228" s="45"/>
      <c r="H228" s="43"/>
      <c r="J228" s="46"/>
      <c r="K228" s="46"/>
      <c r="L228" s="46"/>
      <c r="M228" s="46"/>
      <c r="AX228" s="46"/>
      <c r="AY228" s="47"/>
      <c r="AZ228" s="48"/>
      <c r="BA228" s="43"/>
      <c r="BC228" s="43"/>
      <c r="BD228" s="46"/>
      <c r="BF228" s="47"/>
      <c r="BG228" s="48"/>
      <c r="BH228" s="47"/>
      <c r="BI228" s="66"/>
      <c r="BJ228" s="66"/>
      <c r="BK228" s="66"/>
      <c r="BL228" s="66"/>
      <c r="BM228" s="66"/>
      <c r="BN228" s="66"/>
      <c r="BO228" s="66"/>
      <c r="BP228" s="66"/>
      <c r="BQ228" s="66"/>
      <c r="BR228" s="66"/>
      <c r="BS228" s="66"/>
      <c r="BT228" s="66"/>
    </row>
    <row r="229" spans="1:72" s="44" customFormat="1" x14ac:dyDescent="0.25">
      <c r="A229" s="43"/>
      <c r="B229" s="43"/>
      <c r="C229" s="43"/>
      <c r="F229" s="45"/>
      <c r="H229" s="43"/>
      <c r="J229" s="46"/>
      <c r="K229" s="46"/>
      <c r="L229" s="46"/>
      <c r="M229" s="46"/>
      <c r="AX229" s="46"/>
      <c r="AY229" s="47"/>
      <c r="AZ229" s="48"/>
      <c r="BA229" s="43"/>
      <c r="BC229" s="43"/>
      <c r="BD229" s="46"/>
      <c r="BF229" s="47"/>
      <c r="BG229" s="48"/>
      <c r="BH229" s="47"/>
      <c r="BI229" s="66"/>
      <c r="BJ229" s="66"/>
      <c r="BK229" s="66"/>
      <c r="BL229" s="66"/>
      <c r="BM229" s="66"/>
      <c r="BN229" s="66"/>
      <c r="BO229" s="66"/>
      <c r="BP229" s="66"/>
      <c r="BQ229" s="66"/>
      <c r="BR229" s="66"/>
      <c r="BS229" s="66"/>
      <c r="BT229" s="66"/>
    </row>
    <row r="230" spans="1:72" s="44" customFormat="1" x14ac:dyDescent="0.25">
      <c r="A230" s="43"/>
      <c r="B230" s="43"/>
      <c r="C230" s="43"/>
      <c r="F230" s="45"/>
      <c r="H230" s="43"/>
      <c r="J230" s="46"/>
      <c r="K230" s="46"/>
      <c r="L230" s="46"/>
      <c r="M230" s="46"/>
      <c r="AX230" s="46"/>
      <c r="AY230" s="47"/>
      <c r="AZ230" s="48"/>
      <c r="BA230" s="43"/>
      <c r="BC230" s="43"/>
      <c r="BD230" s="46"/>
      <c r="BF230" s="47"/>
      <c r="BG230" s="48"/>
      <c r="BH230" s="47"/>
      <c r="BI230" s="66"/>
      <c r="BJ230" s="66"/>
      <c r="BK230" s="66"/>
      <c r="BL230" s="66"/>
      <c r="BM230" s="66"/>
      <c r="BN230" s="66"/>
      <c r="BO230" s="66"/>
      <c r="BP230" s="66"/>
      <c r="BQ230" s="66"/>
      <c r="BR230" s="66"/>
      <c r="BS230" s="66"/>
      <c r="BT230" s="66"/>
    </row>
    <row r="231" spans="1:72" s="44" customFormat="1" x14ac:dyDescent="0.25">
      <c r="A231" s="43"/>
      <c r="B231" s="43"/>
      <c r="C231" s="43"/>
      <c r="F231" s="45"/>
      <c r="H231" s="43"/>
      <c r="J231" s="46"/>
      <c r="K231" s="46"/>
      <c r="L231" s="46"/>
      <c r="M231" s="46"/>
      <c r="AX231" s="46"/>
      <c r="AY231" s="47"/>
      <c r="AZ231" s="48"/>
      <c r="BA231" s="43"/>
      <c r="BC231" s="43"/>
      <c r="BD231" s="46"/>
      <c r="BF231" s="47"/>
      <c r="BG231" s="48"/>
      <c r="BH231" s="47"/>
      <c r="BI231" s="66"/>
      <c r="BJ231" s="66"/>
      <c r="BK231" s="66"/>
      <c r="BL231" s="66"/>
      <c r="BM231" s="66"/>
      <c r="BN231" s="66"/>
      <c r="BO231" s="66"/>
      <c r="BP231" s="66"/>
      <c r="BQ231" s="66"/>
      <c r="BR231" s="66"/>
      <c r="BS231" s="66"/>
      <c r="BT231" s="66"/>
    </row>
    <row r="232" spans="1:72" s="44" customFormat="1" x14ac:dyDescent="0.25">
      <c r="A232" s="43"/>
      <c r="B232" s="43"/>
      <c r="C232" s="43"/>
      <c r="F232" s="45"/>
      <c r="H232" s="43"/>
      <c r="J232" s="46"/>
      <c r="K232" s="46"/>
      <c r="L232" s="46"/>
      <c r="M232" s="46"/>
      <c r="AX232" s="46"/>
      <c r="AY232" s="47"/>
      <c r="AZ232" s="48"/>
      <c r="BA232" s="43"/>
      <c r="BC232" s="43"/>
      <c r="BD232" s="46"/>
      <c r="BF232" s="47"/>
      <c r="BG232" s="48"/>
      <c r="BH232" s="47"/>
      <c r="BI232" s="66"/>
      <c r="BJ232" s="66"/>
      <c r="BK232" s="66"/>
      <c r="BL232" s="66"/>
      <c r="BM232" s="66"/>
      <c r="BN232" s="66"/>
      <c r="BO232" s="66"/>
      <c r="BP232" s="66"/>
      <c r="BQ232" s="66"/>
      <c r="BR232" s="66"/>
      <c r="BS232" s="66"/>
      <c r="BT232" s="66"/>
    </row>
    <row r="233" spans="1:72" s="44" customFormat="1" x14ac:dyDescent="0.25">
      <c r="A233" s="43"/>
      <c r="B233" s="43"/>
      <c r="C233" s="43"/>
      <c r="F233" s="45"/>
      <c r="H233" s="43"/>
      <c r="J233" s="46"/>
      <c r="K233" s="46"/>
      <c r="L233" s="46"/>
      <c r="M233" s="46"/>
      <c r="AX233" s="46"/>
      <c r="AY233" s="47"/>
      <c r="AZ233" s="48"/>
      <c r="BA233" s="43"/>
      <c r="BC233" s="43"/>
      <c r="BD233" s="46"/>
      <c r="BF233" s="47"/>
      <c r="BG233" s="48"/>
      <c r="BH233" s="47"/>
      <c r="BI233" s="66"/>
      <c r="BJ233" s="66"/>
      <c r="BK233" s="66"/>
      <c r="BL233" s="66"/>
      <c r="BM233" s="66"/>
      <c r="BN233" s="66"/>
      <c r="BO233" s="66"/>
      <c r="BP233" s="66"/>
      <c r="BQ233" s="66"/>
      <c r="BR233" s="66"/>
      <c r="BS233" s="66"/>
      <c r="BT233" s="66"/>
    </row>
    <row r="234" spans="1:72" s="44" customFormat="1" x14ac:dyDescent="0.25">
      <c r="A234" s="43"/>
      <c r="B234" s="43"/>
      <c r="C234" s="43"/>
      <c r="F234" s="45"/>
      <c r="H234" s="43"/>
      <c r="J234" s="46"/>
      <c r="K234" s="46"/>
      <c r="L234" s="46"/>
      <c r="M234" s="46"/>
      <c r="AX234" s="46"/>
      <c r="AY234" s="47"/>
      <c r="AZ234" s="48"/>
      <c r="BA234" s="43"/>
      <c r="BC234" s="43"/>
      <c r="BD234" s="46"/>
      <c r="BF234" s="47"/>
      <c r="BG234" s="48"/>
      <c r="BH234" s="47"/>
      <c r="BI234" s="66"/>
      <c r="BJ234" s="66"/>
      <c r="BK234" s="66"/>
      <c r="BL234" s="66"/>
      <c r="BM234" s="66"/>
      <c r="BN234" s="66"/>
      <c r="BO234" s="66"/>
      <c r="BP234" s="66"/>
      <c r="BQ234" s="66"/>
      <c r="BR234" s="66"/>
      <c r="BS234" s="66"/>
      <c r="BT234" s="66"/>
    </row>
    <row r="235" spans="1:72" s="44" customFormat="1" x14ac:dyDescent="0.25">
      <c r="A235" s="43"/>
      <c r="B235" s="43"/>
      <c r="C235" s="43"/>
      <c r="F235" s="45"/>
      <c r="H235" s="43"/>
      <c r="J235" s="46"/>
      <c r="K235" s="46"/>
      <c r="L235" s="46"/>
      <c r="M235" s="46"/>
      <c r="AX235" s="46"/>
      <c r="AY235" s="47"/>
      <c r="AZ235" s="48"/>
      <c r="BA235" s="43"/>
      <c r="BC235" s="43"/>
      <c r="BD235" s="46"/>
      <c r="BF235" s="47"/>
      <c r="BG235" s="48"/>
      <c r="BH235" s="47"/>
      <c r="BI235" s="66"/>
      <c r="BJ235" s="66"/>
      <c r="BK235" s="66"/>
      <c r="BL235" s="66"/>
      <c r="BM235" s="66"/>
      <c r="BN235" s="66"/>
      <c r="BO235" s="66"/>
      <c r="BP235" s="66"/>
      <c r="BQ235" s="66"/>
      <c r="BR235" s="66"/>
      <c r="BS235" s="66"/>
      <c r="BT235" s="66"/>
    </row>
    <row r="236" spans="1:72" s="44" customFormat="1" x14ac:dyDescent="0.25">
      <c r="A236" s="43"/>
      <c r="B236" s="43"/>
      <c r="C236" s="43"/>
      <c r="F236" s="45"/>
      <c r="H236" s="43"/>
      <c r="J236" s="46"/>
      <c r="K236" s="46"/>
      <c r="L236" s="46"/>
      <c r="M236" s="46"/>
      <c r="AX236" s="46"/>
      <c r="AY236" s="47"/>
      <c r="AZ236" s="48"/>
      <c r="BA236" s="43"/>
      <c r="BC236" s="43"/>
      <c r="BD236" s="46"/>
      <c r="BF236" s="47"/>
      <c r="BG236" s="48"/>
      <c r="BH236" s="47"/>
      <c r="BI236" s="66"/>
      <c r="BJ236" s="66"/>
      <c r="BK236" s="66"/>
      <c r="BL236" s="66"/>
      <c r="BM236" s="66"/>
      <c r="BN236" s="66"/>
      <c r="BO236" s="66"/>
      <c r="BP236" s="66"/>
      <c r="BQ236" s="66"/>
      <c r="BR236" s="66"/>
      <c r="BS236" s="66"/>
      <c r="BT236" s="66"/>
    </row>
    <row r="237" spans="1:72" s="44" customFormat="1" x14ac:dyDescent="0.25">
      <c r="A237" s="43"/>
      <c r="B237" s="43"/>
      <c r="C237" s="43"/>
      <c r="F237" s="45"/>
      <c r="H237" s="43"/>
      <c r="J237" s="46"/>
      <c r="K237" s="46"/>
      <c r="L237" s="46"/>
      <c r="M237" s="46"/>
      <c r="AX237" s="46"/>
      <c r="AY237" s="47"/>
      <c r="AZ237" s="48"/>
      <c r="BA237" s="43"/>
      <c r="BC237" s="43"/>
      <c r="BD237" s="46"/>
      <c r="BF237" s="47"/>
      <c r="BG237" s="48"/>
      <c r="BH237" s="47"/>
      <c r="BI237" s="66"/>
      <c r="BJ237" s="66"/>
      <c r="BK237" s="66"/>
      <c r="BL237" s="66"/>
      <c r="BM237" s="66"/>
      <c r="BN237" s="66"/>
      <c r="BO237" s="66"/>
      <c r="BP237" s="66"/>
      <c r="BQ237" s="66"/>
      <c r="BR237" s="66"/>
      <c r="BS237" s="66"/>
      <c r="BT237" s="66"/>
    </row>
    <row r="238" spans="1:72" s="44" customFormat="1" x14ac:dyDescent="0.25">
      <c r="A238" s="43"/>
      <c r="B238" s="43"/>
      <c r="C238" s="43"/>
      <c r="F238" s="45"/>
      <c r="H238" s="43"/>
      <c r="J238" s="46"/>
      <c r="K238" s="46"/>
      <c r="L238" s="46"/>
      <c r="M238" s="46"/>
      <c r="AX238" s="46"/>
      <c r="AY238" s="47"/>
      <c r="AZ238" s="48"/>
      <c r="BA238" s="43"/>
      <c r="BC238" s="43"/>
      <c r="BD238" s="46"/>
      <c r="BF238" s="47"/>
      <c r="BG238" s="48"/>
      <c r="BH238" s="47"/>
      <c r="BI238" s="66"/>
      <c r="BJ238" s="66"/>
      <c r="BK238" s="66"/>
      <c r="BL238" s="66"/>
      <c r="BM238" s="66"/>
      <c r="BN238" s="66"/>
      <c r="BO238" s="66"/>
      <c r="BP238" s="66"/>
      <c r="BQ238" s="66"/>
      <c r="BR238" s="66"/>
      <c r="BS238" s="66"/>
      <c r="BT238" s="66"/>
    </row>
    <row r="239" spans="1:72" s="44" customFormat="1" x14ac:dyDescent="0.25">
      <c r="A239" s="43"/>
      <c r="B239" s="43"/>
      <c r="C239" s="43"/>
      <c r="F239" s="45"/>
      <c r="H239" s="43"/>
      <c r="J239" s="46"/>
      <c r="K239" s="46"/>
      <c r="L239" s="46"/>
      <c r="M239" s="46"/>
      <c r="AX239" s="46"/>
      <c r="AY239" s="47"/>
      <c r="AZ239" s="48"/>
      <c r="BA239" s="43"/>
      <c r="BC239" s="43"/>
      <c r="BD239" s="46"/>
      <c r="BF239" s="47"/>
      <c r="BG239" s="48"/>
      <c r="BH239" s="47"/>
      <c r="BI239" s="66"/>
      <c r="BJ239" s="66"/>
      <c r="BK239" s="66"/>
      <c r="BL239" s="66"/>
      <c r="BM239" s="66"/>
      <c r="BN239" s="66"/>
      <c r="BO239" s="66"/>
      <c r="BP239" s="66"/>
      <c r="BQ239" s="66"/>
      <c r="BR239" s="66"/>
      <c r="BS239" s="66"/>
      <c r="BT239" s="66"/>
    </row>
    <row r="240" spans="1:72" s="44" customFormat="1" x14ac:dyDescent="0.25">
      <c r="A240" s="43"/>
      <c r="B240" s="43"/>
      <c r="C240" s="43"/>
      <c r="F240" s="45"/>
      <c r="H240" s="43"/>
      <c r="J240" s="46"/>
      <c r="K240" s="46"/>
      <c r="L240" s="46"/>
      <c r="M240" s="46"/>
      <c r="AX240" s="46"/>
      <c r="AY240" s="47"/>
      <c r="AZ240" s="48"/>
      <c r="BA240" s="43"/>
      <c r="BC240" s="43"/>
      <c r="BD240" s="46"/>
      <c r="BF240" s="47"/>
      <c r="BG240" s="48"/>
      <c r="BH240" s="47"/>
      <c r="BI240" s="66"/>
      <c r="BJ240" s="66"/>
      <c r="BK240" s="66"/>
      <c r="BL240" s="66"/>
      <c r="BM240" s="66"/>
      <c r="BN240" s="66"/>
      <c r="BO240" s="66"/>
      <c r="BP240" s="66"/>
      <c r="BQ240" s="66"/>
      <c r="BR240" s="66"/>
      <c r="BS240" s="66"/>
      <c r="BT240" s="66"/>
    </row>
    <row r="241" spans="1:72" s="44" customFormat="1" x14ac:dyDescent="0.25">
      <c r="A241" s="43"/>
      <c r="B241" s="43"/>
      <c r="C241" s="43"/>
      <c r="F241" s="45"/>
      <c r="H241" s="43"/>
      <c r="J241" s="46"/>
      <c r="K241" s="46"/>
      <c r="L241" s="46"/>
      <c r="M241" s="46"/>
      <c r="AX241" s="46"/>
      <c r="AY241" s="47"/>
      <c r="AZ241" s="48"/>
      <c r="BA241" s="43"/>
      <c r="BC241" s="43"/>
      <c r="BD241" s="46"/>
      <c r="BF241" s="47"/>
      <c r="BG241" s="48"/>
      <c r="BH241" s="47"/>
      <c r="BI241" s="66"/>
      <c r="BJ241" s="66"/>
      <c r="BK241" s="66"/>
      <c r="BL241" s="66"/>
      <c r="BM241" s="66"/>
      <c r="BN241" s="66"/>
      <c r="BO241" s="66"/>
      <c r="BP241" s="66"/>
      <c r="BQ241" s="66"/>
      <c r="BR241" s="66"/>
      <c r="BS241" s="66"/>
      <c r="BT241" s="66"/>
    </row>
    <row r="242" spans="1:72" s="44" customFormat="1" x14ac:dyDescent="0.25">
      <c r="A242" s="43"/>
      <c r="B242" s="43"/>
      <c r="C242" s="43"/>
      <c r="F242" s="45"/>
      <c r="H242" s="43"/>
      <c r="J242" s="46"/>
      <c r="K242" s="46"/>
      <c r="L242" s="46"/>
      <c r="M242" s="46"/>
      <c r="AX242" s="46"/>
      <c r="AY242" s="47"/>
      <c r="AZ242" s="48"/>
      <c r="BA242" s="43"/>
      <c r="BC242" s="43"/>
      <c r="BD242" s="46"/>
      <c r="BF242" s="47"/>
      <c r="BG242" s="48"/>
      <c r="BH242" s="47"/>
      <c r="BI242" s="66"/>
      <c r="BJ242" s="66"/>
      <c r="BK242" s="66"/>
      <c r="BL242" s="66"/>
      <c r="BM242" s="66"/>
      <c r="BN242" s="66"/>
      <c r="BO242" s="66"/>
      <c r="BP242" s="66"/>
      <c r="BQ242" s="66"/>
      <c r="BR242" s="66"/>
      <c r="BS242" s="66"/>
      <c r="BT242" s="66"/>
    </row>
    <row r="243" spans="1:72" s="44" customFormat="1" x14ac:dyDescent="0.25">
      <c r="A243" s="43"/>
      <c r="B243" s="43"/>
      <c r="C243" s="43"/>
      <c r="F243" s="45"/>
      <c r="H243" s="43"/>
      <c r="J243" s="46"/>
      <c r="K243" s="46"/>
      <c r="L243" s="46"/>
      <c r="M243" s="46"/>
      <c r="AX243" s="46"/>
      <c r="AY243" s="47"/>
      <c r="AZ243" s="48"/>
      <c r="BA243" s="43"/>
      <c r="BC243" s="43"/>
      <c r="BD243" s="46"/>
      <c r="BF243" s="47"/>
      <c r="BG243" s="48"/>
      <c r="BH243" s="47"/>
      <c r="BI243" s="66"/>
      <c r="BJ243" s="66"/>
      <c r="BK243" s="66"/>
      <c r="BL243" s="66"/>
      <c r="BM243" s="66"/>
      <c r="BN243" s="66"/>
      <c r="BO243" s="66"/>
      <c r="BP243" s="66"/>
      <c r="BQ243" s="66"/>
      <c r="BR243" s="66"/>
      <c r="BS243" s="66"/>
      <c r="BT243" s="66"/>
    </row>
    <row r="244" spans="1:72" s="44" customFormat="1" x14ac:dyDescent="0.25">
      <c r="A244" s="43"/>
      <c r="B244" s="43"/>
      <c r="C244" s="43"/>
      <c r="F244" s="45"/>
      <c r="H244" s="43"/>
      <c r="J244" s="46"/>
      <c r="K244" s="46"/>
      <c r="L244" s="46"/>
      <c r="M244" s="46"/>
      <c r="AX244" s="46"/>
      <c r="AY244" s="47"/>
      <c r="AZ244" s="48"/>
      <c r="BA244" s="43"/>
      <c r="BC244" s="43"/>
      <c r="BD244" s="46"/>
      <c r="BF244" s="47"/>
      <c r="BG244" s="48"/>
      <c r="BH244" s="47"/>
      <c r="BI244" s="66"/>
      <c r="BJ244" s="66"/>
      <c r="BK244" s="66"/>
      <c r="BL244" s="66"/>
      <c r="BM244" s="66"/>
      <c r="BN244" s="66"/>
      <c r="BO244" s="66"/>
      <c r="BP244" s="66"/>
      <c r="BQ244" s="66"/>
      <c r="BR244" s="66"/>
      <c r="BS244" s="66"/>
      <c r="BT244" s="66"/>
    </row>
    <row r="245" spans="1:72" s="44" customFormat="1" x14ac:dyDescent="0.25">
      <c r="A245" s="43"/>
      <c r="B245" s="43"/>
      <c r="C245" s="43"/>
      <c r="F245" s="45"/>
      <c r="H245" s="43"/>
      <c r="J245" s="46"/>
      <c r="K245" s="46"/>
      <c r="L245" s="46"/>
      <c r="M245" s="46"/>
      <c r="AX245" s="46"/>
      <c r="AY245" s="47"/>
      <c r="AZ245" s="48"/>
      <c r="BA245" s="43"/>
      <c r="BC245" s="43"/>
      <c r="BD245" s="46"/>
      <c r="BF245" s="47"/>
      <c r="BG245" s="48"/>
      <c r="BH245" s="47"/>
      <c r="BI245" s="66"/>
      <c r="BJ245" s="66"/>
      <c r="BK245" s="66"/>
      <c r="BL245" s="66"/>
      <c r="BM245" s="66"/>
      <c r="BN245" s="66"/>
      <c r="BO245" s="66"/>
      <c r="BP245" s="66"/>
      <c r="BQ245" s="66"/>
      <c r="BR245" s="66"/>
      <c r="BS245" s="66"/>
      <c r="BT245" s="66"/>
    </row>
    <row r="246" spans="1:72" s="44" customFormat="1" x14ac:dyDescent="0.25">
      <c r="A246" s="43"/>
      <c r="B246" s="43"/>
      <c r="C246" s="43"/>
      <c r="F246" s="45"/>
      <c r="H246" s="43"/>
      <c r="J246" s="46"/>
      <c r="K246" s="46"/>
      <c r="L246" s="46"/>
      <c r="M246" s="46"/>
      <c r="AX246" s="46"/>
      <c r="AY246" s="47"/>
      <c r="AZ246" s="48"/>
      <c r="BA246" s="43"/>
      <c r="BC246" s="43"/>
      <c r="BD246" s="46"/>
      <c r="BF246" s="47"/>
      <c r="BG246" s="48"/>
      <c r="BH246" s="47"/>
      <c r="BI246" s="66"/>
      <c r="BJ246" s="66"/>
      <c r="BK246" s="66"/>
      <c r="BL246" s="66"/>
      <c r="BM246" s="66"/>
      <c r="BN246" s="66"/>
      <c r="BO246" s="66"/>
      <c r="BP246" s="66"/>
      <c r="BQ246" s="66"/>
      <c r="BR246" s="66"/>
      <c r="BS246" s="66"/>
      <c r="BT246" s="66"/>
    </row>
    <row r="247" spans="1:72" s="44" customFormat="1" x14ac:dyDescent="0.25">
      <c r="A247" s="43"/>
      <c r="B247" s="43"/>
      <c r="C247" s="43"/>
      <c r="F247" s="45"/>
      <c r="H247" s="43"/>
      <c r="J247" s="46"/>
      <c r="K247" s="46"/>
      <c r="L247" s="46"/>
      <c r="M247" s="46"/>
      <c r="AX247" s="46"/>
      <c r="AY247" s="47"/>
      <c r="AZ247" s="48"/>
      <c r="BA247" s="43"/>
      <c r="BC247" s="43"/>
      <c r="BD247" s="46"/>
      <c r="BF247" s="47"/>
      <c r="BG247" s="48"/>
      <c r="BH247" s="47"/>
      <c r="BI247" s="66"/>
      <c r="BJ247" s="66"/>
      <c r="BK247" s="66"/>
      <c r="BL247" s="66"/>
      <c r="BM247" s="66"/>
      <c r="BN247" s="66"/>
      <c r="BO247" s="66"/>
      <c r="BP247" s="66"/>
      <c r="BQ247" s="66"/>
      <c r="BR247" s="66"/>
      <c r="BS247" s="66"/>
      <c r="BT247" s="66"/>
    </row>
    <row r="248" spans="1:72" s="44" customFormat="1" x14ac:dyDescent="0.25">
      <c r="A248" s="43"/>
      <c r="B248" s="43"/>
      <c r="C248" s="43"/>
      <c r="F248" s="45"/>
      <c r="H248" s="43"/>
      <c r="J248" s="46"/>
      <c r="K248" s="46"/>
      <c r="L248" s="46"/>
      <c r="M248" s="46"/>
      <c r="AX248" s="46"/>
      <c r="AY248" s="47"/>
      <c r="AZ248" s="48"/>
      <c r="BA248" s="43"/>
      <c r="BC248" s="43"/>
      <c r="BD248" s="46"/>
      <c r="BF248" s="47"/>
      <c r="BG248" s="48"/>
      <c r="BH248" s="47"/>
      <c r="BI248" s="66"/>
      <c r="BJ248" s="66"/>
      <c r="BK248" s="66"/>
      <c r="BL248" s="66"/>
      <c r="BM248" s="66"/>
      <c r="BN248" s="66"/>
      <c r="BO248" s="66"/>
      <c r="BP248" s="66"/>
      <c r="BQ248" s="66"/>
      <c r="BR248" s="66"/>
      <c r="BS248" s="66"/>
      <c r="BT248" s="66"/>
    </row>
    <row r="249" spans="1:72" s="44" customFormat="1" x14ac:dyDescent="0.25">
      <c r="A249" s="43"/>
      <c r="B249" s="43"/>
      <c r="C249" s="43"/>
      <c r="F249" s="45"/>
      <c r="H249" s="43"/>
      <c r="J249" s="46"/>
      <c r="K249" s="46"/>
      <c r="L249" s="46"/>
      <c r="M249" s="46"/>
      <c r="AX249" s="46"/>
      <c r="AY249" s="47"/>
      <c r="AZ249" s="48"/>
      <c r="BA249" s="43"/>
      <c r="BC249" s="43"/>
      <c r="BD249" s="46"/>
      <c r="BF249" s="47"/>
      <c r="BG249" s="48"/>
      <c r="BH249" s="47"/>
      <c r="BI249" s="66"/>
      <c r="BJ249" s="66"/>
      <c r="BK249" s="66"/>
      <c r="BL249" s="66"/>
      <c r="BM249" s="66"/>
      <c r="BN249" s="66"/>
      <c r="BO249" s="66"/>
      <c r="BP249" s="66"/>
      <c r="BQ249" s="66"/>
      <c r="BR249" s="66"/>
      <c r="BS249" s="66"/>
      <c r="BT249" s="66"/>
    </row>
    <row r="250" spans="1:72" s="44" customFormat="1" x14ac:dyDescent="0.25">
      <c r="A250" s="43"/>
      <c r="B250" s="43"/>
      <c r="C250" s="43"/>
      <c r="F250" s="45"/>
      <c r="H250" s="43"/>
      <c r="J250" s="46"/>
      <c r="K250" s="46"/>
      <c r="L250" s="46"/>
      <c r="M250" s="46"/>
      <c r="AX250" s="46"/>
      <c r="AY250" s="47"/>
      <c r="AZ250" s="48"/>
      <c r="BA250" s="43"/>
      <c r="BC250" s="43"/>
      <c r="BD250" s="46"/>
      <c r="BF250" s="47"/>
      <c r="BG250" s="48"/>
      <c r="BH250" s="47"/>
      <c r="BI250" s="66"/>
      <c r="BJ250" s="66"/>
      <c r="BK250" s="66"/>
      <c r="BL250" s="66"/>
      <c r="BM250" s="66"/>
      <c r="BN250" s="66"/>
      <c r="BO250" s="66"/>
      <c r="BP250" s="66"/>
      <c r="BQ250" s="66"/>
      <c r="BR250" s="66"/>
      <c r="BS250" s="66"/>
      <c r="BT250" s="66"/>
    </row>
    <row r="251" spans="1:72" s="44" customFormat="1" x14ac:dyDescent="0.25">
      <c r="A251" s="43"/>
      <c r="B251" s="43"/>
      <c r="C251" s="43"/>
      <c r="F251" s="45"/>
      <c r="H251" s="43"/>
      <c r="J251" s="46"/>
      <c r="K251" s="46"/>
      <c r="L251" s="46"/>
      <c r="M251" s="46"/>
      <c r="AX251" s="46"/>
      <c r="AY251" s="47"/>
      <c r="AZ251" s="48"/>
      <c r="BA251" s="43"/>
      <c r="BC251" s="43"/>
      <c r="BD251" s="46"/>
      <c r="BF251" s="47"/>
      <c r="BG251" s="48"/>
      <c r="BH251" s="47"/>
      <c r="BI251" s="66"/>
      <c r="BJ251" s="66"/>
      <c r="BK251" s="66"/>
      <c r="BL251" s="66"/>
      <c r="BM251" s="66"/>
      <c r="BN251" s="66"/>
      <c r="BO251" s="66"/>
      <c r="BP251" s="66"/>
      <c r="BQ251" s="66"/>
      <c r="BR251" s="66"/>
      <c r="BS251" s="66"/>
      <c r="BT251" s="66"/>
    </row>
    <row r="252" spans="1:72" s="44" customFormat="1" x14ac:dyDescent="0.25">
      <c r="A252" s="43"/>
      <c r="B252" s="43"/>
      <c r="C252" s="43"/>
      <c r="F252" s="45"/>
      <c r="H252" s="43"/>
      <c r="J252" s="46"/>
      <c r="K252" s="46"/>
      <c r="L252" s="46"/>
      <c r="M252" s="46"/>
      <c r="AX252" s="46"/>
      <c r="AY252" s="47"/>
      <c r="AZ252" s="48"/>
      <c r="BA252" s="43"/>
      <c r="BC252" s="43"/>
      <c r="BD252" s="46"/>
      <c r="BF252" s="47"/>
      <c r="BG252" s="48"/>
      <c r="BH252" s="47"/>
      <c r="BI252" s="66"/>
      <c r="BJ252" s="66"/>
      <c r="BK252" s="66"/>
      <c r="BL252" s="66"/>
      <c r="BM252" s="66"/>
      <c r="BN252" s="66"/>
      <c r="BO252" s="66"/>
      <c r="BP252" s="66"/>
      <c r="BQ252" s="66"/>
      <c r="BR252" s="66"/>
      <c r="BS252" s="66"/>
      <c r="BT252" s="66"/>
    </row>
    <row r="253" spans="1:72" s="44" customFormat="1" x14ac:dyDescent="0.25">
      <c r="A253" s="43"/>
      <c r="B253" s="43"/>
      <c r="C253" s="43"/>
      <c r="F253" s="45"/>
      <c r="H253" s="43"/>
      <c r="J253" s="46"/>
      <c r="K253" s="46"/>
      <c r="L253" s="46"/>
      <c r="M253" s="46"/>
      <c r="AX253" s="46"/>
      <c r="AY253" s="47"/>
      <c r="AZ253" s="48"/>
      <c r="BA253" s="43"/>
      <c r="BC253" s="43"/>
      <c r="BD253" s="46"/>
      <c r="BF253" s="47"/>
      <c r="BG253" s="48"/>
      <c r="BH253" s="47"/>
      <c r="BI253" s="66"/>
      <c r="BJ253" s="66"/>
      <c r="BK253" s="66"/>
      <c r="BL253" s="66"/>
      <c r="BM253" s="66"/>
      <c r="BN253" s="66"/>
      <c r="BO253" s="66"/>
      <c r="BP253" s="66"/>
      <c r="BQ253" s="66"/>
      <c r="BR253" s="66"/>
      <c r="BS253" s="66"/>
      <c r="BT253" s="66"/>
    </row>
    <row r="254" spans="1:72" s="44" customFormat="1" x14ac:dyDescent="0.25">
      <c r="A254" s="43"/>
      <c r="B254" s="43"/>
      <c r="C254" s="43"/>
      <c r="F254" s="45"/>
      <c r="H254" s="43"/>
      <c r="J254" s="46"/>
      <c r="K254" s="46"/>
      <c r="L254" s="46"/>
      <c r="M254" s="46"/>
      <c r="AX254" s="46"/>
      <c r="AY254" s="47"/>
      <c r="AZ254" s="48"/>
      <c r="BA254" s="43"/>
      <c r="BC254" s="43"/>
      <c r="BD254" s="46"/>
      <c r="BF254" s="47"/>
      <c r="BG254" s="48"/>
      <c r="BH254" s="47"/>
      <c r="BI254" s="66"/>
      <c r="BJ254" s="66"/>
      <c r="BK254" s="66"/>
      <c r="BL254" s="66"/>
      <c r="BM254" s="66"/>
      <c r="BN254" s="66"/>
      <c r="BO254" s="66"/>
      <c r="BP254" s="66"/>
      <c r="BQ254" s="66"/>
      <c r="BR254" s="66"/>
      <c r="BS254" s="66"/>
      <c r="BT254" s="66"/>
    </row>
    <row r="255" spans="1:72" s="44" customFormat="1" x14ac:dyDescent="0.25">
      <c r="A255" s="43"/>
      <c r="B255" s="43"/>
      <c r="C255" s="43"/>
      <c r="F255" s="45"/>
      <c r="H255" s="43"/>
      <c r="J255" s="46"/>
      <c r="K255" s="46"/>
      <c r="L255" s="46"/>
      <c r="M255" s="46"/>
      <c r="AX255" s="46"/>
      <c r="AY255" s="47"/>
      <c r="AZ255" s="48"/>
      <c r="BA255" s="43"/>
      <c r="BC255" s="43"/>
      <c r="BD255" s="46"/>
      <c r="BF255" s="47"/>
      <c r="BG255" s="48"/>
      <c r="BH255" s="47"/>
      <c r="BI255" s="66"/>
      <c r="BJ255" s="66"/>
      <c r="BK255" s="66"/>
      <c r="BL255" s="66"/>
      <c r="BM255" s="66"/>
      <c r="BN255" s="66"/>
      <c r="BO255" s="66"/>
      <c r="BP255" s="66"/>
      <c r="BQ255" s="66"/>
      <c r="BR255" s="66"/>
      <c r="BS255" s="66"/>
      <c r="BT255" s="66"/>
    </row>
    <row r="256" spans="1:72" s="44" customFormat="1" x14ac:dyDescent="0.25">
      <c r="A256" s="43"/>
      <c r="B256" s="43"/>
      <c r="C256" s="43"/>
      <c r="F256" s="45"/>
      <c r="H256" s="43"/>
      <c r="J256" s="46"/>
      <c r="K256" s="46"/>
      <c r="L256" s="46"/>
      <c r="M256" s="46"/>
      <c r="AX256" s="46"/>
      <c r="AY256" s="47"/>
      <c r="AZ256" s="48"/>
      <c r="BA256" s="43"/>
      <c r="BC256" s="43"/>
      <c r="BD256" s="46"/>
      <c r="BF256" s="47"/>
      <c r="BG256" s="48"/>
      <c r="BH256" s="47"/>
      <c r="BI256" s="66"/>
      <c r="BJ256" s="66"/>
      <c r="BK256" s="66"/>
      <c r="BL256" s="66"/>
      <c r="BM256" s="66"/>
      <c r="BN256" s="66"/>
      <c r="BO256" s="66"/>
      <c r="BP256" s="66"/>
      <c r="BQ256" s="66"/>
      <c r="BR256" s="66"/>
      <c r="BS256" s="66"/>
      <c r="BT256" s="66"/>
    </row>
    <row r="257" spans="1:72" s="44" customFormat="1" x14ac:dyDescent="0.25">
      <c r="A257" s="43"/>
      <c r="B257" s="43"/>
      <c r="C257" s="43"/>
      <c r="F257" s="45"/>
      <c r="H257" s="43"/>
      <c r="J257" s="46"/>
      <c r="K257" s="46"/>
      <c r="L257" s="46"/>
      <c r="M257" s="46"/>
      <c r="AX257" s="46"/>
      <c r="AY257" s="47"/>
      <c r="AZ257" s="48"/>
      <c r="BA257" s="43"/>
      <c r="BC257" s="43"/>
      <c r="BD257" s="46"/>
      <c r="BF257" s="47"/>
      <c r="BG257" s="48"/>
      <c r="BH257" s="47"/>
      <c r="BI257" s="66"/>
      <c r="BJ257" s="66"/>
      <c r="BK257" s="66"/>
      <c r="BL257" s="66"/>
      <c r="BM257" s="66"/>
      <c r="BN257" s="66"/>
      <c r="BO257" s="66"/>
      <c r="BP257" s="66"/>
      <c r="BQ257" s="66"/>
      <c r="BR257" s="66"/>
      <c r="BS257" s="66"/>
      <c r="BT257" s="66"/>
    </row>
    <row r="258" spans="1:72" s="44" customFormat="1" x14ac:dyDescent="0.25">
      <c r="A258" s="43"/>
      <c r="B258" s="43"/>
      <c r="C258" s="43"/>
      <c r="F258" s="45"/>
      <c r="H258" s="43"/>
      <c r="J258" s="46"/>
      <c r="K258" s="46"/>
      <c r="L258" s="46"/>
      <c r="M258" s="46"/>
      <c r="AX258" s="46"/>
      <c r="AY258" s="47"/>
      <c r="AZ258" s="48"/>
      <c r="BA258" s="43"/>
      <c r="BC258" s="43"/>
      <c r="BD258" s="46"/>
      <c r="BF258" s="47"/>
      <c r="BG258" s="48"/>
      <c r="BH258" s="47"/>
      <c r="BI258" s="66"/>
      <c r="BJ258" s="66"/>
      <c r="BK258" s="66"/>
      <c r="BL258" s="66"/>
      <c r="BM258" s="66"/>
      <c r="BN258" s="66"/>
      <c r="BO258" s="66"/>
      <c r="BP258" s="66"/>
      <c r="BQ258" s="66"/>
      <c r="BR258" s="66"/>
      <c r="BS258" s="66"/>
      <c r="BT258" s="66"/>
    </row>
    <row r="259" spans="1:72" s="44" customFormat="1" x14ac:dyDescent="0.25">
      <c r="A259" s="43"/>
      <c r="B259" s="43"/>
      <c r="C259" s="43"/>
      <c r="F259" s="45"/>
      <c r="H259" s="43"/>
      <c r="J259" s="46"/>
      <c r="K259" s="46"/>
      <c r="L259" s="46"/>
      <c r="M259" s="46"/>
      <c r="AX259" s="46"/>
      <c r="AY259" s="47"/>
      <c r="AZ259" s="48"/>
      <c r="BA259" s="43"/>
      <c r="BC259" s="43"/>
      <c r="BD259" s="46"/>
      <c r="BF259" s="47"/>
      <c r="BG259" s="48"/>
      <c r="BH259" s="47"/>
      <c r="BI259" s="66"/>
      <c r="BJ259" s="66"/>
      <c r="BK259" s="66"/>
      <c r="BL259" s="66"/>
      <c r="BM259" s="66"/>
      <c r="BN259" s="66"/>
      <c r="BO259" s="66"/>
      <c r="BP259" s="66"/>
      <c r="BQ259" s="66"/>
      <c r="BR259" s="66"/>
      <c r="BS259" s="66"/>
      <c r="BT259" s="66"/>
    </row>
    <row r="260" spans="1:72" s="44" customFormat="1" x14ac:dyDescent="0.25">
      <c r="A260" s="43"/>
      <c r="B260" s="43"/>
      <c r="C260" s="43"/>
      <c r="F260" s="45"/>
      <c r="H260" s="43"/>
      <c r="J260" s="46"/>
      <c r="K260" s="46"/>
      <c r="L260" s="46"/>
      <c r="M260" s="46"/>
      <c r="AX260" s="46"/>
      <c r="AY260" s="47"/>
      <c r="AZ260" s="48"/>
      <c r="BA260" s="43"/>
      <c r="BC260" s="43"/>
      <c r="BD260" s="46"/>
      <c r="BF260" s="47"/>
      <c r="BG260" s="48"/>
      <c r="BH260" s="47"/>
      <c r="BI260" s="66"/>
      <c r="BJ260" s="66"/>
      <c r="BK260" s="66"/>
      <c r="BL260" s="66"/>
      <c r="BM260" s="66"/>
      <c r="BN260" s="66"/>
      <c r="BO260" s="66"/>
      <c r="BP260" s="66"/>
      <c r="BQ260" s="66"/>
      <c r="BR260" s="66"/>
      <c r="BS260" s="66"/>
      <c r="BT260" s="66"/>
    </row>
    <row r="261" spans="1:72" s="44" customFormat="1" x14ac:dyDescent="0.25">
      <c r="A261" s="43"/>
      <c r="B261" s="43"/>
      <c r="C261" s="43"/>
      <c r="F261" s="45"/>
      <c r="H261" s="43"/>
      <c r="J261" s="46"/>
      <c r="K261" s="46"/>
      <c r="L261" s="46"/>
      <c r="M261" s="46"/>
      <c r="AX261" s="46"/>
      <c r="AY261" s="47"/>
      <c r="AZ261" s="48"/>
      <c r="BA261" s="43"/>
      <c r="BC261" s="43"/>
      <c r="BD261" s="46"/>
      <c r="BF261" s="47"/>
      <c r="BG261" s="48"/>
      <c r="BH261" s="47"/>
      <c r="BI261" s="66"/>
      <c r="BJ261" s="66"/>
      <c r="BK261" s="66"/>
      <c r="BL261" s="66"/>
      <c r="BM261" s="66"/>
      <c r="BN261" s="66"/>
      <c r="BO261" s="66"/>
      <c r="BP261" s="66"/>
      <c r="BQ261" s="66"/>
      <c r="BR261" s="66"/>
      <c r="BS261" s="66"/>
      <c r="BT261" s="66"/>
    </row>
    <row r="262" spans="1:72" s="44" customFormat="1" x14ac:dyDescent="0.25">
      <c r="A262" s="43"/>
      <c r="B262" s="43"/>
      <c r="C262" s="43"/>
      <c r="F262" s="45"/>
      <c r="H262" s="43"/>
      <c r="J262" s="46"/>
      <c r="K262" s="46"/>
      <c r="L262" s="46"/>
      <c r="M262" s="46"/>
      <c r="AX262" s="46"/>
      <c r="AY262" s="47"/>
      <c r="AZ262" s="48"/>
      <c r="BA262" s="43"/>
      <c r="BC262" s="43"/>
      <c r="BD262" s="46"/>
      <c r="BF262" s="47"/>
      <c r="BG262" s="48"/>
      <c r="BH262" s="47"/>
      <c r="BI262" s="66"/>
      <c r="BJ262" s="66"/>
      <c r="BK262" s="66"/>
      <c r="BL262" s="66"/>
      <c r="BM262" s="66"/>
      <c r="BN262" s="66"/>
      <c r="BO262" s="66"/>
      <c r="BP262" s="66"/>
      <c r="BQ262" s="66"/>
      <c r="BR262" s="66"/>
      <c r="BS262" s="66"/>
      <c r="BT262" s="66"/>
    </row>
    <row r="263" spans="1:72" s="44" customFormat="1" x14ac:dyDescent="0.25">
      <c r="A263" s="43"/>
      <c r="B263" s="43"/>
      <c r="C263" s="43"/>
      <c r="F263" s="45"/>
      <c r="H263" s="43"/>
      <c r="J263" s="46"/>
      <c r="K263" s="46"/>
      <c r="L263" s="46"/>
      <c r="M263" s="46"/>
      <c r="AX263" s="46"/>
      <c r="AY263" s="47"/>
      <c r="AZ263" s="48"/>
      <c r="BA263" s="43"/>
      <c r="BC263" s="43"/>
      <c r="BD263" s="46"/>
      <c r="BF263" s="47"/>
      <c r="BG263" s="48"/>
      <c r="BH263" s="47"/>
      <c r="BI263" s="66"/>
      <c r="BJ263" s="66"/>
      <c r="BK263" s="66"/>
      <c r="BL263" s="66"/>
      <c r="BM263" s="66"/>
      <c r="BN263" s="66"/>
      <c r="BO263" s="66"/>
      <c r="BP263" s="66"/>
      <c r="BQ263" s="66"/>
      <c r="BR263" s="66"/>
      <c r="BS263" s="66"/>
      <c r="BT263" s="66"/>
    </row>
    <row r="264" spans="1:72" s="44" customFormat="1" x14ac:dyDescent="0.25">
      <c r="A264" s="43"/>
      <c r="B264" s="43"/>
      <c r="C264" s="43"/>
      <c r="F264" s="45"/>
      <c r="H264" s="43"/>
      <c r="J264" s="46"/>
      <c r="K264" s="46"/>
      <c r="L264" s="46"/>
      <c r="M264" s="46"/>
      <c r="AX264" s="46"/>
      <c r="AY264" s="47"/>
      <c r="AZ264" s="48"/>
      <c r="BA264" s="43"/>
      <c r="BC264" s="43"/>
      <c r="BD264" s="46"/>
      <c r="BF264" s="47"/>
      <c r="BG264" s="48"/>
      <c r="BH264" s="47"/>
      <c r="BI264" s="66"/>
      <c r="BJ264" s="66"/>
      <c r="BK264" s="66"/>
      <c r="BL264" s="66"/>
      <c r="BM264" s="66"/>
      <c r="BN264" s="66"/>
      <c r="BO264" s="66"/>
      <c r="BP264" s="66"/>
      <c r="BQ264" s="66"/>
      <c r="BR264" s="66"/>
      <c r="BS264" s="66"/>
      <c r="BT264" s="66"/>
    </row>
    <row r="265" spans="1:72" s="44" customFormat="1" x14ac:dyDescent="0.25">
      <c r="A265" s="43"/>
      <c r="B265" s="43"/>
      <c r="C265" s="43"/>
      <c r="F265" s="45"/>
      <c r="H265" s="43"/>
      <c r="J265" s="46"/>
      <c r="K265" s="46"/>
      <c r="L265" s="46"/>
      <c r="M265" s="46"/>
      <c r="AX265" s="46"/>
      <c r="AY265" s="47"/>
      <c r="AZ265" s="48"/>
      <c r="BA265" s="43"/>
      <c r="BC265" s="43"/>
      <c r="BD265" s="46"/>
      <c r="BF265" s="47"/>
      <c r="BG265" s="48"/>
      <c r="BH265" s="47"/>
      <c r="BI265" s="66"/>
      <c r="BJ265" s="66"/>
      <c r="BK265" s="66"/>
      <c r="BL265" s="66"/>
      <c r="BM265" s="66"/>
      <c r="BN265" s="66"/>
      <c r="BO265" s="66"/>
      <c r="BP265" s="66"/>
      <c r="BQ265" s="66"/>
      <c r="BR265" s="66"/>
      <c r="BS265" s="66"/>
      <c r="BT265" s="66"/>
    </row>
    <row r="266" spans="1:72" s="44" customFormat="1" x14ac:dyDescent="0.25">
      <c r="A266" s="43"/>
      <c r="B266" s="43"/>
      <c r="C266" s="43"/>
      <c r="F266" s="45"/>
      <c r="H266" s="43"/>
      <c r="J266" s="46"/>
      <c r="K266" s="46"/>
      <c r="L266" s="46"/>
      <c r="M266" s="46"/>
      <c r="AX266" s="46"/>
      <c r="AY266" s="47"/>
      <c r="AZ266" s="48"/>
      <c r="BA266" s="43"/>
      <c r="BC266" s="43"/>
      <c r="BD266" s="46"/>
      <c r="BF266" s="47"/>
      <c r="BG266" s="48"/>
      <c r="BH266" s="47"/>
      <c r="BI266" s="66"/>
      <c r="BJ266" s="66"/>
      <c r="BK266" s="66"/>
      <c r="BL266" s="66"/>
      <c r="BM266" s="66"/>
      <c r="BN266" s="66"/>
      <c r="BO266" s="66"/>
      <c r="BP266" s="66"/>
      <c r="BQ266" s="66"/>
      <c r="BR266" s="66"/>
      <c r="BS266" s="66"/>
      <c r="BT266" s="66"/>
    </row>
    <row r="267" spans="1:72" s="44" customFormat="1" x14ac:dyDescent="0.25">
      <c r="A267" s="43"/>
      <c r="B267" s="43"/>
      <c r="C267" s="43"/>
      <c r="F267" s="45"/>
      <c r="H267" s="43"/>
      <c r="J267" s="46"/>
      <c r="K267" s="46"/>
      <c r="L267" s="46"/>
      <c r="M267" s="46"/>
      <c r="AX267" s="46"/>
      <c r="AY267" s="47"/>
      <c r="AZ267" s="48"/>
      <c r="BA267" s="43"/>
      <c r="BC267" s="43"/>
      <c r="BD267" s="46"/>
      <c r="BF267" s="47"/>
      <c r="BG267" s="48"/>
      <c r="BH267" s="47"/>
      <c r="BI267" s="66"/>
      <c r="BJ267" s="66"/>
      <c r="BK267" s="66"/>
      <c r="BL267" s="66"/>
      <c r="BM267" s="66"/>
      <c r="BN267" s="66"/>
      <c r="BO267" s="66"/>
      <c r="BP267" s="66"/>
      <c r="BQ267" s="66"/>
      <c r="BR267" s="66"/>
      <c r="BS267" s="66"/>
      <c r="BT267" s="66"/>
    </row>
    <row r="268" spans="1:72" s="44" customFormat="1" x14ac:dyDescent="0.25">
      <c r="A268" s="43"/>
      <c r="B268" s="43"/>
      <c r="C268" s="43"/>
      <c r="F268" s="45"/>
      <c r="H268" s="43"/>
      <c r="J268" s="46"/>
      <c r="K268" s="46"/>
      <c r="L268" s="46"/>
      <c r="M268" s="46"/>
      <c r="AX268" s="46"/>
      <c r="AY268" s="47"/>
      <c r="AZ268" s="48"/>
      <c r="BA268" s="43"/>
      <c r="BC268" s="43"/>
      <c r="BD268" s="46"/>
      <c r="BF268" s="47"/>
      <c r="BG268" s="48"/>
      <c r="BH268" s="47"/>
      <c r="BI268" s="66"/>
      <c r="BJ268" s="66"/>
      <c r="BK268" s="66"/>
      <c r="BL268" s="66"/>
      <c r="BM268" s="66"/>
      <c r="BN268" s="66"/>
      <c r="BO268" s="66"/>
      <c r="BP268" s="66"/>
      <c r="BQ268" s="66"/>
      <c r="BR268" s="66"/>
      <c r="BS268" s="66"/>
      <c r="BT268" s="66"/>
    </row>
    <row r="269" spans="1:72" s="44" customFormat="1" x14ac:dyDescent="0.25">
      <c r="A269" s="43"/>
      <c r="B269" s="43"/>
      <c r="C269" s="43"/>
      <c r="F269" s="45"/>
      <c r="H269" s="43"/>
      <c r="J269" s="46"/>
      <c r="K269" s="46"/>
      <c r="L269" s="46"/>
      <c r="M269" s="46"/>
      <c r="AX269" s="46"/>
      <c r="AY269" s="47"/>
      <c r="AZ269" s="48"/>
      <c r="BA269" s="43"/>
      <c r="BC269" s="43"/>
      <c r="BD269" s="46"/>
      <c r="BF269" s="47"/>
      <c r="BG269" s="48"/>
      <c r="BH269" s="47"/>
      <c r="BI269" s="66"/>
      <c r="BJ269" s="66"/>
      <c r="BK269" s="66"/>
      <c r="BL269" s="66"/>
      <c r="BM269" s="66"/>
      <c r="BN269" s="66"/>
      <c r="BO269" s="66"/>
      <c r="BP269" s="66"/>
      <c r="BQ269" s="66"/>
      <c r="BR269" s="66"/>
      <c r="BS269" s="66"/>
      <c r="BT269" s="66"/>
    </row>
    <row r="270" spans="1:72" s="44" customFormat="1" x14ac:dyDescent="0.25">
      <c r="A270" s="43"/>
      <c r="B270" s="43"/>
      <c r="C270" s="43"/>
      <c r="F270" s="45"/>
      <c r="H270" s="43"/>
      <c r="J270" s="46"/>
      <c r="K270" s="46"/>
      <c r="L270" s="46"/>
      <c r="M270" s="46"/>
      <c r="AX270" s="46"/>
      <c r="AY270" s="47"/>
      <c r="AZ270" s="48"/>
      <c r="BA270" s="43"/>
      <c r="BC270" s="43"/>
      <c r="BD270" s="46"/>
      <c r="BF270" s="47"/>
      <c r="BG270" s="48"/>
      <c r="BH270" s="47"/>
      <c r="BI270" s="66"/>
      <c r="BJ270" s="66"/>
      <c r="BK270" s="66"/>
      <c r="BL270" s="66"/>
      <c r="BM270" s="66"/>
      <c r="BN270" s="66"/>
      <c r="BO270" s="66"/>
      <c r="BP270" s="66"/>
      <c r="BQ270" s="66"/>
      <c r="BR270" s="66"/>
      <c r="BS270" s="66"/>
      <c r="BT270" s="66"/>
    </row>
    <row r="271" spans="1:72" s="44" customFormat="1" x14ac:dyDescent="0.25">
      <c r="A271" s="43"/>
      <c r="B271" s="43"/>
      <c r="C271" s="43"/>
      <c r="F271" s="45"/>
      <c r="H271" s="43"/>
      <c r="J271" s="46"/>
      <c r="K271" s="46"/>
      <c r="L271" s="46"/>
      <c r="M271" s="46"/>
      <c r="AX271" s="46"/>
      <c r="AY271" s="47"/>
      <c r="AZ271" s="48"/>
      <c r="BA271" s="43"/>
      <c r="BC271" s="43"/>
      <c r="BD271" s="46"/>
      <c r="BF271" s="47"/>
      <c r="BG271" s="48"/>
      <c r="BH271" s="47"/>
      <c r="BI271" s="66"/>
      <c r="BJ271" s="66"/>
      <c r="BK271" s="66"/>
      <c r="BL271" s="66"/>
      <c r="BM271" s="66"/>
      <c r="BN271" s="66"/>
      <c r="BO271" s="66"/>
      <c r="BP271" s="66"/>
      <c r="BQ271" s="66"/>
      <c r="BR271" s="66"/>
      <c r="BS271" s="66"/>
      <c r="BT271" s="66"/>
    </row>
    <row r="272" spans="1:72" s="44" customFormat="1" x14ac:dyDescent="0.25">
      <c r="A272" s="43"/>
      <c r="B272" s="43"/>
      <c r="C272" s="43"/>
      <c r="F272" s="45"/>
      <c r="H272" s="43"/>
      <c r="J272" s="46"/>
      <c r="K272" s="46"/>
      <c r="L272" s="46"/>
      <c r="M272" s="46"/>
      <c r="AX272" s="46"/>
      <c r="AY272" s="47"/>
      <c r="AZ272" s="48"/>
      <c r="BA272" s="43"/>
      <c r="BC272" s="43"/>
      <c r="BD272" s="46"/>
      <c r="BF272" s="47"/>
      <c r="BG272" s="48"/>
      <c r="BH272" s="47"/>
      <c r="BI272" s="66"/>
      <c r="BJ272" s="66"/>
      <c r="BK272" s="66"/>
      <c r="BL272" s="66"/>
      <c r="BM272" s="66"/>
      <c r="BN272" s="66"/>
      <c r="BO272" s="66"/>
      <c r="BP272" s="66"/>
      <c r="BQ272" s="66"/>
      <c r="BR272" s="66"/>
      <c r="BS272" s="66"/>
      <c r="BT272" s="66"/>
    </row>
    <row r="273" spans="1:72" s="44" customFormat="1" x14ac:dyDescent="0.25">
      <c r="A273" s="43"/>
      <c r="B273" s="43"/>
      <c r="C273" s="43"/>
      <c r="F273" s="45"/>
      <c r="H273" s="43"/>
      <c r="J273" s="46"/>
      <c r="K273" s="46"/>
      <c r="L273" s="46"/>
      <c r="M273" s="46"/>
      <c r="AX273" s="46"/>
      <c r="AY273" s="47"/>
      <c r="AZ273" s="48"/>
      <c r="BA273" s="43"/>
      <c r="BC273" s="43"/>
      <c r="BD273" s="46"/>
      <c r="BF273" s="47"/>
      <c r="BG273" s="48"/>
      <c r="BH273" s="47"/>
      <c r="BI273" s="66"/>
      <c r="BJ273" s="66"/>
      <c r="BK273" s="66"/>
      <c r="BL273" s="66"/>
      <c r="BM273" s="66"/>
      <c r="BN273" s="66"/>
      <c r="BO273" s="66"/>
      <c r="BP273" s="66"/>
      <c r="BQ273" s="66"/>
      <c r="BR273" s="66"/>
      <c r="BS273" s="66"/>
      <c r="BT273" s="66"/>
    </row>
    <row r="274" spans="1:72" s="44" customFormat="1" x14ac:dyDescent="0.25">
      <c r="A274" s="43"/>
      <c r="B274" s="43"/>
      <c r="C274" s="43"/>
      <c r="F274" s="45"/>
      <c r="H274" s="43"/>
      <c r="J274" s="46"/>
      <c r="K274" s="46"/>
      <c r="L274" s="46"/>
      <c r="M274" s="46"/>
      <c r="AX274" s="46"/>
      <c r="AY274" s="47"/>
      <c r="AZ274" s="48"/>
      <c r="BA274" s="43"/>
      <c r="BC274" s="43"/>
      <c r="BD274" s="46"/>
      <c r="BF274" s="47"/>
      <c r="BG274" s="48"/>
      <c r="BH274" s="47"/>
      <c r="BI274" s="66"/>
      <c r="BJ274" s="66"/>
      <c r="BK274" s="66"/>
      <c r="BL274" s="66"/>
      <c r="BM274" s="66"/>
      <c r="BN274" s="66"/>
      <c r="BO274" s="66"/>
      <c r="BP274" s="66"/>
      <c r="BQ274" s="66"/>
      <c r="BR274" s="66"/>
      <c r="BS274" s="66"/>
      <c r="BT274" s="66"/>
    </row>
    <row r="275" spans="1:72" s="44" customFormat="1" x14ac:dyDescent="0.25">
      <c r="A275" s="43"/>
      <c r="B275" s="43"/>
      <c r="C275" s="43"/>
      <c r="F275" s="45"/>
      <c r="H275" s="43"/>
      <c r="J275" s="46"/>
      <c r="K275" s="46"/>
      <c r="L275" s="46"/>
      <c r="M275" s="46"/>
      <c r="AX275" s="46"/>
      <c r="AY275" s="47"/>
      <c r="AZ275" s="48"/>
      <c r="BA275" s="43"/>
      <c r="BC275" s="43"/>
      <c r="BD275" s="46"/>
      <c r="BF275" s="47"/>
      <c r="BG275" s="48"/>
      <c r="BH275" s="47"/>
      <c r="BI275" s="66"/>
      <c r="BJ275" s="66"/>
      <c r="BK275" s="66"/>
      <c r="BL275" s="66"/>
      <c r="BM275" s="66"/>
      <c r="BN275" s="66"/>
      <c r="BO275" s="66"/>
      <c r="BP275" s="66"/>
      <c r="BQ275" s="66"/>
      <c r="BR275" s="66"/>
      <c r="BS275" s="66"/>
      <c r="BT275" s="66"/>
    </row>
    <row r="276" spans="1:72" s="44" customFormat="1" x14ac:dyDescent="0.25">
      <c r="A276" s="43"/>
      <c r="B276" s="43"/>
      <c r="C276" s="43"/>
      <c r="F276" s="45"/>
      <c r="H276" s="43"/>
      <c r="J276" s="46"/>
      <c r="K276" s="46"/>
      <c r="L276" s="46"/>
      <c r="M276" s="46"/>
      <c r="AX276" s="46"/>
      <c r="AY276" s="47"/>
      <c r="AZ276" s="48"/>
      <c r="BA276" s="43"/>
      <c r="BC276" s="43"/>
      <c r="BD276" s="46"/>
      <c r="BF276" s="47"/>
      <c r="BG276" s="48"/>
      <c r="BH276" s="47"/>
      <c r="BI276" s="66"/>
      <c r="BJ276" s="66"/>
      <c r="BK276" s="66"/>
      <c r="BL276" s="66"/>
      <c r="BM276" s="66"/>
      <c r="BN276" s="66"/>
      <c r="BO276" s="66"/>
      <c r="BP276" s="66"/>
      <c r="BQ276" s="66"/>
      <c r="BR276" s="66"/>
      <c r="BS276" s="66"/>
      <c r="BT276" s="66"/>
    </row>
    <row r="277" spans="1:72" s="44" customFormat="1" x14ac:dyDescent="0.25">
      <c r="A277" s="43"/>
      <c r="B277" s="43"/>
      <c r="C277" s="43"/>
      <c r="F277" s="45"/>
      <c r="H277" s="43"/>
      <c r="J277" s="46"/>
      <c r="K277" s="46"/>
      <c r="L277" s="46"/>
      <c r="M277" s="46"/>
      <c r="AX277" s="46"/>
      <c r="AY277" s="47"/>
      <c r="AZ277" s="48"/>
      <c r="BA277" s="43"/>
      <c r="BC277" s="43"/>
      <c r="BD277" s="46"/>
      <c r="BF277" s="47"/>
      <c r="BG277" s="48"/>
      <c r="BH277" s="47"/>
      <c r="BI277" s="66"/>
      <c r="BJ277" s="66"/>
      <c r="BK277" s="66"/>
      <c r="BL277" s="66"/>
      <c r="BM277" s="66"/>
      <c r="BN277" s="66"/>
      <c r="BO277" s="66"/>
      <c r="BP277" s="66"/>
      <c r="BQ277" s="66"/>
      <c r="BR277" s="66"/>
      <c r="BS277" s="66"/>
      <c r="BT277" s="66"/>
    </row>
    <row r="278" spans="1:72" s="44" customFormat="1" x14ac:dyDescent="0.25">
      <c r="A278" s="43"/>
      <c r="B278" s="43"/>
      <c r="C278" s="43"/>
      <c r="F278" s="45"/>
      <c r="H278" s="43"/>
      <c r="J278" s="46"/>
      <c r="K278" s="46"/>
      <c r="L278" s="46"/>
      <c r="M278" s="46"/>
      <c r="AX278" s="46"/>
      <c r="AY278" s="47"/>
      <c r="AZ278" s="48"/>
      <c r="BA278" s="43"/>
      <c r="BC278" s="43"/>
      <c r="BD278" s="46"/>
      <c r="BF278" s="47"/>
      <c r="BG278" s="48"/>
      <c r="BH278" s="47"/>
      <c r="BI278" s="66"/>
      <c r="BJ278" s="66"/>
      <c r="BK278" s="66"/>
      <c r="BL278" s="66"/>
      <c r="BM278" s="66"/>
      <c r="BN278" s="66"/>
      <c r="BO278" s="66"/>
      <c r="BP278" s="66"/>
      <c r="BQ278" s="66"/>
      <c r="BR278" s="66"/>
      <c r="BS278" s="66"/>
      <c r="BT278" s="66"/>
    </row>
    <row r="279" spans="1:72" s="44" customFormat="1" x14ac:dyDescent="0.25">
      <c r="A279" s="43"/>
      <c r="B279" s="43"/>
      <c r="C279" s="43"/>
      <c r="F279" s="45"/>
      <c r="H279" s="43"/>
      <c r="J279" s="46"/>
      <c r="K279" s="46"/>
      <c r="L279" s="46"/>
      <c r="M279" s="46"/>
      <c r="AX279" s="46"/>
      <c r="AY279" s="47"/>
      <c r="AZ279" s="48"/>
      <c r="BA279" s="43"/>
      <c r="BC279" s="43"/>
      <c r="BD279" s="46"/>
      <c r="BF279" s="47"/>
      <c r="BG279" s="48"/>
      <c r="BH279" s="47"/>
      <c r="BI279" s="66"/>
      <c r="BJ279" s="66"/>
      <c r="BK279" s="66"/>
      <c r="BL279" s="66"/>
      <c r="BM279" s="66"/>
      <c r="BN279" s="66"/>
      <c r="BO279" s="66"/>
      <c r="BP279" s="66"/>
      <c r="BQ279" s="66"/>
      <c r="BR279" s="66"/>
      <c r="BS279" s="66"/>
      <c r="BT279" s="66"/>
    </row>
    <row r="280" spans="1:72" s="44" customFormat="1" x14ac:dyDescent="0.25">
      <c r="A280" s="43"/>
      <c r="B280" s="43"/>
      <c r="C280" s="43"/>
      <c r="F280" s="45"/>
      <c r="H280" s="43"/>
      <c r="J280" s="46"/>
      <c r="K280" s="46"/>
      <c r="L280" s="46"/>
      <c r="M280" s="46"/>
      <c r="AX280" s="46"/>
      <c r="AY280" s="47"/>
      <c r="AZ280" s="48"/>
      <c r="BA280" s="43"/>
      <c r="BC280" s="43"/>
      <c r="BD280" s="46"/>
      <c r="BF280" s="47"/>
      <c r="BG280" s="48"/>
      <c r="BH280" s="47"/>
      <c r="BI280" s="66"/>
      <c r="BJ280" s="66"/>
      <c r="BK280" s="66"/>
      <c r="BL280" s="66"/>
      <c r="BM280" s="66"/>
      <c r="BN280" s="66"/>
      <c r="BO280" s="66"/>
      <c r="BP280" s="66"/>
      <c r="BQ280" s="66"/>
      <c r="BR280" s="66"/>
      <c r="BS280" s="66"/>
      <c r="BT280" s="66"/>
    </row>
    <row r="281" spans="1:72" s="44" customFormat="1" x14ac:dyDescent="0.25">
      <c r="A281" s="43"/>
      <c r="B281" s="43"/>
      <c r="C281" s="43"/>
      <c r="F281" s="45"/>
      <c r="H281" s="43"/>
      <c r="J281" s="46"/>
      <c r="K281" s="46"/>
      <c r="L281" s="46"/>
      <c r="M281" s="46"/>
      <c r="AX281" s="46"/>
      <c r="AY281" s="47"/>
      <c r="AZ281" s="48"/>
      <c r="BA281" s="43"/>
      <c r="BC281" s="43"/>
      <c r="BD281" s="46"/>
      <c r="BF281" s="47"/>
      <c r="BG281" s="48"/>
      <c r="BH281" s="47"/>
      <c r="BI281" s="66"/>
      <c r="BJ281" s="66"/>
      <c r="BK281" s="66"/>
      <c r="BL281" s="66"/>
      <c r="BM281" s="66"/>
      <c r="BN281" s="66"/>
      <c r="BO281" s="66"/>
      <c r="BP281" s="66"/>
      <c r="BQ281" s="66"/>
      <c r="BR281" s="66"/>
      <c r="BS281" s="66"/>
      <c r="BT281" s="66"/>
    </row>
    <row r="282" spans="1:72" s="44" customFormat="1" x14ac:dyDescent="0.25">
      <c r="A282" s="43"/>
      <c r="B282" s="43"/>
      <c r="C282" s="43"/>
      <c r="F282" s="45"/>
      <c r="H282" s="43"/>
      <c r="J282" s="46"/>
      <c r="K282" s="46"/>
      <c r="L282" s="46"/>
      <c r="M282" s="46"/>
      <c r="AX282" s="46"/>
      <c r="AY282" s="47"/>
      <c r="AZ282" s="48"/>
      <c r="BA282" s="43"/>
      <c r="BC282" s="43"/>
      <c r="BD282" s="46"/>
      <c r="BF282" s="47"/>
      <c r="BG282" s="48"/>
      <c r="BH282" s="47"/>
      <c r="BI282" s="66"/>
      <c r="BJ282" s="66"/>
      <c r="BK282" s="66"/>
      <c r="BL282" s="66"/>
      <c r="BM282" s="66"/>
      <c r="BN282" s="66"/>
      <c r="BO282" s="66"/>
      <c r="BP282" s="66"/>
      <c r="BQ282" s="66"/>
      <c r="BR282" s="66"/>
      <c r="BS282" s="66"/>
      <c r="BT282" s="66"/>
    </row>
    <row r="283" spans="1:72" s="44" customFormat="1" x14ac:dyDescent="0.25">
      <c r="A283" s="43"/>
      <c r="B283" s="43"/>
      <c r="C283" s="43"/>
      <c r="F283" s="45"/>
      <c r="H283" s="43"/>
      <c r="J283" s="46"/>
      <c r="K283" s="46"/>
      <c r="L283" s="46"/>
      <c r="M283" s="46"/>
      <c r="AX283" s="46"/>
      <c r="AY283" s="47"/>
      <c r="AZ283" s="48"/>
      <c r="BA283" s="43"/>
      <c r="BC283" s="43"/>
      <c r="BD283" s="46"/>
      <c r="BF283" s="47"/>
      <c r="BG283" s="48"/>
      <c r="BH283" s="47"/>
      <c r="BI283" s="66"/>
      <c r="BJ283" s="66"/>
      <c r="BK283" s="66"/>
      <c r="BL283" s="66"/>
      <c r="BM283" s="66"/>
      <c r="BN283" s="66"/>
      <c r="BO283" s="66"/>
      <c r="BP283" s="66"/>
      <c r="BQ283" s="66"/>
      <c r="BR283" s="66"/>
      <c r="BS283" s="66"/>
      <c r="BT283" s="66"/>
    </row>
    <row r="284" spans="1:72" s="44" customFormat="1" x14ac:dyDescent="0.25">
      <c r="A284" s="43"/>
      <c r="B284" s="43"/>
      <c r="C284" s="43"/>
      <c r="F284" s="45"/>
      <c r="H284" s="43"/>
      <c r="J284" s="46"/>
      <c r="K284" s="46"/>
      <c r="L284" s="46"/>
      <c r="M284" s="46"/>
      <c r="AX284" s="46"/>
      <c r="AY284" s="47"/>
      <c r="AZ284" s="48"/>
      <c r="BA284" s="43"/>
      <c r="BC284" s="43"/>
      <c r="BD284" s="46"/>
      <c r="BF284" s="47"/>
      <c r="BG284" s="48"/>
      <c r="BH284" s="47"/>
      <c r="BI284" s="66"/>
      <c r="BJ284" s="66"/>
      <c r="BK284" s="66"/>
      <c r="BL284" s="66"/>
      <c r="BM284" s="66"/>
      <c r="BN284" s="66"/>
      <c r="BO284" s="66"/>
      <c r="BP284" s="66"/>
      <c r="BQ284" s="66"/>
      <c r="BR284" s="66"/>
      <c r="BS284" s="66"/>
      <c r="BT284" s="66"/>
    </row>
    <row r="285" spans="1:72" s="44" customFormat="1" x14ac:dyDescent="0.25">
      <c r="A285" s="43"/>
      <c r="B285" s="43"/>
      <c r="C285" s="43"/>
      <c r="F285" s="45"/>
      <c r="H285" s="43"/>
      <c r="J285" s="46"/>
      <c r="K285" s="46"/>
      <c r="L285" s="46"/>
      <c r="M285" s="46"/>
      <c r="AX285" s="46"/>
      <c r="AY285" s="47"/>
      <c r="AZ285" s="48"/>
      <c r="BA285" s="43"/>
      <c r="BC285" s="43"/>
      <c r="BD285" s="46"/>
      <c r="BF285" s="47"/>
      <c r="BG285" s="48"/>
      <c r="BH285" s="47"/>
      <c r="BI285" s="66"/>
      <c r="BJ285" s="66"/>
      <c r="BK285" s="66"/>
      <c r="BL285" s="66"/>
      <c r="BM285" s="66"/>
      <c r="BN285" s="66"/>
      <c r="BO285" s="66"/>
      <c r="BP285" s="66"/>
      <c r="BQ285" s="66"/>
      <c r="BR285" s="66"/>
      <c r="BS285" s="66"/>
      <c r="BT285" s="66"/>
    </row>
    <row r="286" spans="1:72" s="44" customFormat="1" x14ac:dyDescent="0.25">
      <c r="A286" s="43"/>
      <c r="B286" s="43"/>
      <c r="C286" s="43"/>
      <c r="F286" s="45"/>
      <c r="H286" s="43"/>
      <c r="J286" s="46"/>
      <c r="K286" s="46"/>
      <c r="L286" s="46"/>
      <c r="M286" s="46"/>
      <c r="AX286" s="46"/>
      <c r="AY286" s="47"/>
      <c r="AZ286" s="48"/>
      <c r="BA286" s="43"/>
      <c r="BC286" s="43"/>
      <c r="BD286" s="46"/>
      <c r="BF286" s="47"/>
      <c r="BG286" s="48"/>
      <c r="BH286" s="47"/>
      <c r="BI286" s="66"/>
      <c r="BJ286" s="66"/>
      <c r="BK286" s="66"/>
      <c r="BL286" s="66"/>
      <c r="BM286" s="66"/>
      <c r="BN286" s="66"/>
      <c r="BO286" s="66"/>
      <c r="BP286" s="66"/>
      <c r="BQ286" s="66"/>
      <c r="BR286" s="66"/>
      <c r="BS286" s="66"/>
      <c r="BT286" s="66"/>
    </row>
    <row r="287" spans="1:72" s="44" customFormat="1" x14ac:dyDescent="0.25">
      <c r="A287" s="43"/>
      <c r="B287" s="43"/>
      <c r="C287" s="43"/>
      <c r="F287" s="45"/>
      <c r="H287" s="43"/>
      <c r="J287" s="46"/>
      <c r="K287" s="46"/>
      <c r="L287" s="46"/>
      <c r="M287" s="46"/>
      <c r="AX287" s="46"/>
      <c r="AY287" s="47"/>
      <c r="AZ287" s="48"/>
      <c r="BA287" s="43"/>
      <c r="BC287" s="43"/>
      <c r="BD287" s="46"/>
      <c r="BF287" s="47"/>
      <c r="BG287" s="48"/>
      <c r="BH287" s="47"/>
      <c r="BI287" s="66"/>
      <c r="BJ287" s="66"/>
      <c r="BK287" s="66"/>
      <c r="BL287" s="66"/>
      <c r="BM287" s="66"/>
      <c r="BN287" s="66"/>
      <c r="BO287" s="66"/>
      <c r="BP287" s="66"/>
      <c r="BQ287" s="66"/>
      <c r="BR287" s="66"/>
      <c r="BS287" s="66"/>
      <c r="BT287" s="66"/>
    </row>
    <row r="288" spans="1:72" s="44" customFormat="1" x14ac:dyDescent="0.25">
      <c r="A288" s="43"/>
      <c r="B288" s="43"/>
      <c r="C288" s="43"/>
      <c r="F288" s="45"/>
      <c r="H288" s="43"/>
      <c r="J288" s="46"/>
      <c r="K288" s="46"/>
      <c r="L288" s="46"/>
      <c r="M288" s="46"/>
      <c r="AX288" s="46"/>
      <c r="AY288" s="47"/>
      <c r="AZ288" s="48"/>
      <c r="BA288" s="43"/>
      <c r="BC288" s="43"/>
      <c r="BD288" s="46"/>
      <c r="BF288" s="47"/>
      <c r="BG288" s="48"/>
      <c r="BH288" s="47"/>
      <c r="BI288" s="66"/>
      <c r="BJ288" s="66"/>
      <c r="BK288" s="66"/>
      <c r="BL288" s="66"/>
      <c r="BM288" s="66"/>
      <c r="BN288" s="66"/>
      <c r="BO288" s="66"/>
      <c r="BP288" s="66"/>
      <c r="BQ288" s="66"/>
      <c r="BR288" s="66"/>
      <c r="BS288" s="66"/>
      <c r="BT288" s="66"/>
    </row>
    <row r="289" spans="1:72" s="44" customFormat="1" x14ac:dyDescent="0.25">
      <c r="A289" s="43"/>
      <c r="B289" s="43"/>
      <c r="C289" s="43"/>
      <c r="F289" s="45"/>
      <c r="H289" s="43"/>
      <c r="J289" s="46"/>
      <c r="K289" s="46"/>
      <c r="L289" s="46"/>
      <c r="M289" s="46"/>
      <c r="AX289" s="46"/>
      <c r="AY289" s="47"/>
      <c r="AZ289" s="48"/>
      <c r="BA289" s="43"/>
      <c r="BC289" s="43"/>
      <c r="BD289" s="46"/>
      <c r="BF289" s="47"/>
      <c r="BG289" s="48"/>
      <c r="BH289" s="47"/>
      <c r="BI289" s="66"/>
      <c r="BJ289" s="66"/>
      <c r="BK289" s="66"/>
      <c r="BL289" s="66"/>
      <c r="BM289" s="66"/>
      <c r="BN289" s="66"/>
      <c r="BO289" s="66"/>
      <c r="BP289" s="66"/>
      <c r="BQ289" s="66"/>
      <c r="BR289" s="66"/>
      <c r="BS289" s="66"/>
      <c r="BT289" s="66"/>
    </row>
    <row r="290" spans="1:72" s="44" customFormat="1" x14ac:dyDescent="0.25">
      <c r="A290" s="43"/>
      <c r="B290" s="43"/>
      <c r="C290" s="43"/>
      <c r="F290" s="45"/>
      <c r="H290" s="43"/>
      <c r="J290" s="46"/>
      <c r="K290" s="46"/>
      <c r="L290" s="46"/>
      <c r="M290" s="46"/>
      <c r="AX290" s="46"/>
      <c r="AY290" s="47"/>
      <c r="AZ290" s="48"/>
      <c r="BA290" s="43"/>
      <c r="BC290" s="43"/>
      <c r="BD290" s="46"/>
      <c r="BF290" s="47"/>
      <c r="BG290" s="48"/>
      <c r="BH290" s="47"/>
      <c r="BI290" s="66"/>
      <c r="BJ290" s="66"/>
      <c r="BK290" s="66"/>
      <c r="BL290" s="66"/>
      <c r="BM290" s="66"/>
      <c r="BN290" s="66"/>
      <c r="BO290" s="66"/>
      <c r="BP290" s="66"/>
      <c r="BQ290" s="66"/>
      <c r="BR290" s="66"/>
      <c r="BS290" s="66"/>
      <c r="BT290" s="66"/>
    </row>
    <row r="291" spans="1:72" s="44" customFormat="1" x14ac:dyDescent="0.25">
      <c r="A291" s="43"/>
      <c r="B291" s="43"/>
      <c r="C291" s="43"/>
      <c r="F291" s="45"/>
      <c r="H291" s="43"/>
      <c r="J291" s="46"/>
      <c r="K291" s="46"/>
      <c r="L291" s="46"/>
      <c r="M291" s="46"/>
      <c r="AX291" s="46"/>
      <c r="AY291" s="47"/>
      <c r="AZ291" s="48"/>
      <c r="BA291" s="43"/>
      <c r="BC291" s="43"/>
      <c r="BD291" s="46"/>
      <c r="BF291" s="47"/>
      <c r="BG291" s="48"/>
      <c r="BH291" s="47"/>
      <c r="BI291" s="66"/>
      <c r="BJ291" s="66"/>
      <c r="BK291" s="66"/>
      <c r="BL291" s="66"/>
      <c r="BM291" s="66"/>
      <c r="BN291" s="66"/>
      <c r="BO291" s="66"/>
      <c r="BP291" s="66"/>
      <c r="BQ291" s="66"/>
      <c r="BR291" s="66"/>
      <c r="BS291" s="66"/>
      <c r="BT291" s="66"/>
    </row>
    <row r="292" spans="1:72" s="44" customFormat="1" x14ac:dyDescent="0.25">
      <c r="A292" s="43"/>
      <c r="B292" s="43"/>
      <c r="C292" s="43"/>
      <c r="F292" s="45"/>
      <c r="H292" s="43"/>
      <c r="J292" s="46"/>
      <c r="K292" s="46"/>
      <c r="L292" s="46"/>
      <c r="M292" s="46"/>
      <c r="AX292" s="46"/>
      <c r="AY292" s="47"/>
      <c r="AZ292" s="48"/>
      <c r="BA292" s="43"/>
      <c r="BC292" s="43"/>
      <c r="BD292" s="46"/>
      <c r="BF292" s="47"/>
      <c r="BG292" s="48"/>
      <c r="BH292" s="47"/>
      <c r="BI292" s="66"/>
      <c r="BJ292" s="66"/>
      <c r="BK292" s="66"/>
      <c r="BL292" s="66"/>
      <c r="BM292" s="66"/>
      <c r="BN292" s="66"/>
      <c r="BO292" s="66"/>
      <c r="BP292" s="66"/>
      <c r="BQ292" s="66"/>
      <c r="BR292" s="66"/>
      <c r="BS292" s="66"/>
      <c r="BT292" s="66"/>
    </row>
    <row r="293" spans="1:72" s="44" customFormat="1" x14ac:dyDescent="0.25">
      <c r="A293" s="43"/>
      <c r="B293" s="43"/>
      <c r="C293" s="43"/>
      <c r="F293" s="45"/>
      <c r="H293" s="43"/>
      <c r="J293" s="46"/>
      <c r="K293" s="46"/>
      <c r="L293" s="46"/>
      <c r="M293" s="46"/>
      <c r="AX293" s="46"/>
      <c r="AY293" s="47"/>
      <c r="AZ293" s="48"/>
      <c r="BA293" s="43"/>
      <c r="BC293" s="43"/>
      <c r="BD293" s="46"/>
      <c r="BF293" s="47"/>
      <c r="BG293" s="48"/>
      <c r="BH293" s="47"/>
      <c r="BI293" s="66"/>
      <c r="BJ293" s="66"/>
      <c r="BK293" s="66"/>
      <c r="BL293" s="66"/>
      <c r="BM293" s="66"/>
      <c r="BN293" s="66"/>
      <c r="BO293" s="66"/>
      <c r="BP293" s="66"/>
      <c r="BQ293" s="66"/>
      <c r="BR293" s="66"/>
      <c r="BS293" s="66"/>
      <c r="BT293" s="66"/>
    </row>
    <row r="294" spans="1:72" s="44" customFormat="1" x14ac:dyDescent="0.25">
      <c r="A294" s="43"/>
      <c r="B294" s="43"/>
      <c r="C294" s="43"/>
      <c r="F294" s="45"/>
      <c r="H294" s="43"/>
      <c r="J294" s="46"/>
      <c r="K294" s="46"/>
      <c r="L294" s="46"/>
      <c r="M294" s="46"/>
      <c r="AX294" s="46"/>
      <c r="AY294" s="47"/>
      <c r="AZ294" s="48"/>
      <c r="BA294" s="43"/>
      <c r="BC294" s="43"/>
      <c r="BD294" s="46"/>
      <c r="BF294" s="47"/>
      <c r="BG294" s="48"/>
      <c r="BH294" s="47"/>
      <c r="BI294" s="66"/>
      <c r="BJ294" s="66"/>
      <c r="BK294" s="66"/>
      <c r="BL294" s="66"/>
      <c r="BM294" s="66"/>
      <c r="BN294" s="66"/>
      <c r="BO294" s="66"/>
      <c r="BP294" s="66"/>
      <c r="BQ294" s="66"/>
      <c r="BR294" s="66"/>
      <c r="BS294" s="66"/>
      <c r="BT294" s="66"/>
    </row>
    <row r="295" spans="1:72" s="44" customFormat="1" x14ac:dyDescent="0.25">
      <c r="A295" s="43"/>
      <c r="B295" s="43"/>
      <c r="C295" s="43"/>
      <c r="F295" s="45"/>
      <c r="H295" s="43"/>
      <c r="J295" s="46"/>
      <c r="K295" s="46"/>
      <c r="L295" s="46"/>
      <c r="M295" s="46"/>
      <c r="AX295" s="46"/>
      <c r="AY295" s="47"/>
      <c r="AZ295" s="48"/>
      <c r="BA295" s="43"/>
      <c r="BC295" s="43"/>
      <c r="BD295" s="46"/>
      <c r="BF295" s="47"/>
      <c r="BG295" s="48"/>
      <c r="BH295" s="47"/>
      <c r="BI295" s="66"/>
      <c r="BJ295" s="66"/>
      <c r="BK295" s="66"/>
      <c r="BL295" s="66"/>
      <c r="BM295" s="66"/>
      <c r="BN295" s="66"/>
      <c r="BO295" s="66"/>
      <c r="BP295" s="66"/>
      <c r="BQ295" s="66"/>
      <c r="BR295" s="66"/>
      <c r="BS295" s="66"/>
      <c r="BT295" s="66"/>
    </row>
    <row r="296" spans="1:72" s="44" customFormat="1" x14ac:dyDescent="0.25">
      <c r="A296" s="43"/>
      <c r="B296" s="43"/>
      <c r="C296" s="43"/>
      <c r="F296" s="45"/>
      <c r="H296" s="43"/>
      <c r="J296" s="46"/>
      <c r="K296" s="46"/>
      <c r="L296" s="46"/>
      <c r="M296" s="46"/>
      <c r="AX296" s="46"/>
      <c r="AY296" s="47"/>
      <c r="AZ296" s="48"/>
      <c r="BA296" s="43"/>
      <c r="BC296" s="43"/>
      <c r="BD296" s="46"/>
      <c r="BF296" s="47"/>
      <c r="BG296" s="48"/>
      <c r="BH296" s="47"/>
      <c r="BI296" s="66"/>
      <c r="BJ296" s="66"/>
      <c r="BK296" s="66"/>
      <c r="BL296" s="66"/>
      <c r="BM296" s="66"/>
      <c r="BN296" s="66"/>
      <c r="BO296" s="66"/>
      <c r="BP296" s="66"/>
      <c r="BQ296" s="66"/>
      <c r="BR296" s="66"/>
      <c r="BS296" s="66"/>
      <c r="BT296" s="66"/>
    </row>
    <row r="297" spans="1:72" s="44" customFormat="1" x14ac:dyDescent="0.25">
      <c r="A297" s="43"/>
      <c r="B297" s="43"/>
      <c r="C297" s="43"/>
      <c r="F297" s="45"/>
      <c r="H297" s="43"/>
      <c r="J297" s="46"/>
      <c r="K297" s="46"/>
      <c r="L297" s="46"/>
      <c r="M297" s="46"/>
      <c r="AX297" s="46"/>
      <c r="AY297" s="47"/>
      <c r="AZ297" s="48"/>
      <c r="BA297" s="43"/>
      <c r="BC297" s="43"/>
      <c r="BD297" s="46"/>
      <c r="BF297" s="47"/>
      <c r="BG297" s="48"/>
      <c r="BH297" s="47"/>
      <c r="BI297" s="66"/>
      <c r="BJ297" s="66"/>
      <c r="BK297" s="66"/>
      <c r="BL297" s="66"/>
      <c r="BM297" s="66"/>
      <c r="BN297" s="66"/>
      <c r="BO297" s="66"/>
      <c r="BP297" s="66"/>
      <c r="BQ297" s="66"/>
      <c r="BR297" s="66"/>
      <c r="BS297" s="66"/>
      <c r="BT297" s="66"/>
    </row>
    <row r="298" spans="1:72" s="44" customFormat="1" x14ac:dyDescent="0.25">
      <c r="A298" s="43"/>
      <c r="B298" s="43"/>
      <c r="C298" s="43"/>
      <c r="F298" s="45"/>
      <c r="H298" s="43"/>
      <c r="J298" s="46"/>
      <c r="K298" s="46"/>
      <c r="L298" s="46"/>
      <c r="M298" s="46"/>
      <c r="AX298" s="46"/>
      <c r="AY298" s="47"/>
      <c r="AZ298" s="48"/>
      <c r="BA298" s="43"/>
      <c r="BC298" s="43"/>
      <c r="BD298" s="46"/>
      <c r="BF298" s="47"/>
      <c r="BG298" s="48"/>
      <c r="BH298" s="47"/>
      <c r="BI298" s="66"/>
      <c r="BJ298" s="66"/>
      <c r="BK298" s="66"/>
      <c r="BL298" s="66"/>
      <c r="BM298" s="66"/>
      <c r="BN298" s="66"/>
      <c r="BO298" s="66"/>
      <c r="BP298" s="66"/>
      <c r="BQ298" s="66"/>
      <c r="BR298" s="66"/>
      <c r="BS298" s="66"/>
      <c r="BT298" s="66"/>
    </row>
    <row r="299" spans="1:72" s="44" customFormat="1" x14ac:dyDescent="0.25">
      <c r="A299" s="43"/>
      <c r="B299" s="43"/>
      <c r="C299" s="43"/>
      <c r="F299" s="45"/>
      <c r="H299" s="43"/>
      <c r="J299" s="46"/>
      <c r="K299" s="46"/>
      <c r="L299" s="46"/>
      <c r="M299" s="46"/>
      <c r="AX299" s="46"/>
      <c r="AY299" s="47"/>
      <c r="AZ299" s="48"/>
      <c r="BA299" s="43"/>
      <c r="BC299" s="43"/>
      <c r="BD299" s="46"/>
      <c r="BF299" s="47"/>
      <c r="BG299" s="48"/>
      <c r="BH299" s="47"/>
      <c r="BI299" s="66"/>
      <c r="BJ299" s="66"/>
      <c r="BK299" s="66"/>
      <c r="BL299" s="66"/>
      <c r="BM299" s="66"/>
      <c r="BN299" s="66"/>
      <c r="BO299" s="66"/>
      <c r="BP299" s="66"/>
      <c r="BQ299" s="66"/>
      <c r="BR299" s="66"/>
      <c r="BS299" s="66"/>
      <c r="BT299" s="66"/>
    </row>
    <row r="300" spans="1:72" s="44" customFormat="1" x14ac:dyDescent="0.25">
      <c r="A300" s="43"/>
      <c r="B300" s="43"/>
      <c r="C300" s="43"/>
      <c r="F300" s="45"/>
      <c r="H300" s="43"/>
      <c r="J300" s="46"/>
      <c r="K300" s="46"/>
      <c r="L300" s="46"/>
      <c r="M300" s="46"/>
      <c r="AX300" s="46"/>
      <c r="AY300" s="47"/>
      <c r="AZ300" s="48"/>
      <c r="BA300" s="43"/>
      <c r="BC300" s="43"/>
      <c r="BD300" s="46"/>
      <c r="BF300" s="47"/>
      <c r="BG300" s="48"/>
      <c r="BH300" s="47"/>
      <c r="BI300" s="66"/>
      <c r="BJ300" s="66"/>
      <c r="BK300" s="66"/>
      <c r="BL300" s="66"/>
      <c r="BM300" s="66"/>
      <c r="BN300" s="66"/>
      <c r="BO300" s="66"/>
      <c r="BP300" s="66"/>
      <c r="BQ300" s="66"/>
      <c r="BR300" s="66"/>
      <c r="BS300" s="66"/>
      <c r="BT300" s="66"/>
    </row>
    <row r="301" spans="1:72" s="44" customFormat="1" x14ac:dyDescent="0.25">
      <c r="A301" s="43"/>
      <c r="B301" s="43"/>
      <c r="C301" s="43"/>
      <c r="F301" s="45"/>
      <c r="H301" s="43"/>
      <c r="J301" s="46"/>
      <c r="K301" s="46"/>
      <c r="L301" s="46"/>
      <c r="M301" s="46"/>
      <c r="AX301" s="46"/>
      <c r="AY301" s="47"/>
      <c r="AZ301" s="48"/>
      <c r="BA301" s="43"/>
      <c r="BC301" s="43"/>
      <c r="BD301" s="46"/>
      <c r="BF301" s="47"/>
      <c r="BG301" s="48"/>
      <c r="BH301" s="47"/>
      <c r="BI301" s="66"/>
      <c r="BJ301" s="66"/>
      <c r="BK301" s="66"/>
      <c r="BL301" s="66"/>
      <c r="BM301" s="66"/>
      <c r="BN301" s="66"/>
      <c r="BO301" s="66"/>
      <c r="BP301" s="66"/>
      <c r="BQ301" s="66"/>
      <c r="BR301" s="66"/>
      <c r="BS301" s="66"/>
      <c r="BT301" s="66"/>
    </row>
    <row r="302" spans="1:72" s="44" customFormat="1" x14ac:dyDescent="0.25">
      <c r="A302" s="43"/>
      <c r="B302" s="43"/>
      <c r="C302" s="43"/>
      <c r="F302" s="45"/>
      <c r="H302" s="43"/>
      <c r="J302" s="46"/>
      <c r="K302" s="46"/>
      <c r="L302" s="46"/>
      <c r="M302" s="46"/>
      <c r="AX302" s="46"/>
      <c r="AY302" s="47"/>
      <c r="AZ302" s="48"/>
      <c r="BA302" s="43"/>
      <c r="BC302" s="43"/>
      <c r="BD302" s="46"/>
      <c r="BF302" s="47"/>
      <c r="BG302" s="48"/>
      <c r="BH302" s="47"/>
      <c r="BI302" s="66"/>
      <c r="BJ302" s="66"/>
      <c r="BK302" s="66"/>
      <c r="BL302" s="66"/>
      <c r="BM302" s="66"/>
      <c r="BN302" s="66"/>
      <c r="BO302" s="66"/>
      <c r="BP302" s="66"/>
      <c r="BQ302" s="66"/>
      <c r="BR302" s="66"/>
      <c r="BS302" s="66"/>
      <c r="BT302" s="66"/>
    </row>
    <row r="303" spans="1:72" s="44" customFormat="1" x14ac:dyDescent="0.25">
      <c r="A303" s="43"/>
      <c r="B303" s="43"/>
      <c r="C303" s="43"/>
      <c r="F303" s="45"/>
      <c r="H303" s="43"/>
      <c r="J303" s="46"/>
      <c r="K303" s="46"/>
      <c r="L303" s="46"/>
      <c r="M303" s="46"/>
      <c r="AX303" s="46"/>
      <c r="AY303" s="47"/>
      <c r="AZ303" s="48"/>
      <c r="BA303" s="43"/>
      <c r="BC303" s="43"/>
      <c r="BD303" s="46"/>
      <c r="BF303" s="47"/>
      <c r="BG303" s="48"/>
      <c r="BH303" s="47"/>
      <c r="BI303" s="66"/>
      <c r="BJ303" s="66"/>
      <c r="BK303" s="66"/>
      <c r="BL303" s="66"/>
      <c r="BM303" s="66"/>
      <c r="BN303" s="66"/>
      <c r="BO303" s="66"/>
      <c r="BP303" s="66"/>
      <c r="BQ303" s="66"/>
      <c r="BR303" s="66"/>
      <c r="BS303" s="66"/>
      <c r="BT303" s="66"/>
    </row>
    <row r="304" spans="1:72" s="44" customFormat="1" x14ac:dyDescent="0.25">
      <c r="A304" s="43"/>
      <c r="B304" s="43"/>
      <c r="C304" s="43"/>
      <c r="F304" s="45"/>
      <c r="H304" s="43"/>
      <c r="J304" s="46"/>
      <c r="K304" s="46"/>
      <c r="L304" s="46"/>
      <c r="M304" s="46"/>
      <c r="AX304" s="46"/>
      <c r="AY304" s="47"/>
      <c r="AZ304" s="48"/>
      <c r="BA304" s="43"/>
      <c r="BC304" s="43"/>
      <c r="BD304" s="46"/>
      <c r="BF304" s="47"/>
      <c r="BG304" s="48"/>
      <c r="BH304" s="47"/>
      <c r="BI304" s="66"/>
      <c r="BJ304" s="66"/>
      <c r="BK304" s="66"/>
      <c r="BL304" s="66"/>
      <c r="BM304" s="66"/>
      <c r="BN304" s="66"/>
      <c r="BO304" s="66"/>
      <c r="BP304" s="66"/>
      <c r="BQ304" s="66"/>
      <c r="BR304" s="66"/>
      <c r="BS304" s="66"/>
      <c r="BT304" s="66"/>
    </row>
    <row r="305" spans="1:72" s="44" customFormat="1" x14ac:dyDescent="0.25">
      <c r="A305" s="43"/>
      <c r="B305" s="43"/>
      <c r="C305" s="43"/>
      <c r="F305" s="45"/>
      <c r="H305" s="43"/>
      <c r="J305" s="46"/>
      <c r="K305" s="46"/>
      <c r="L305" s="46"/>
      <c r="M305" s="46"/>
      <c r="AX305" s="46"/>
      <c r="AY305" s="47"/>
      <c r="AZ305" s="48"/>
      <c r="BA305" s="43"/>
      <c r="BC305" s="43"/>
      <c r="BD305" s="46"/>
      <c r="BF305" s="47"/>
      <c r="BG305" s="48"/>
      <c r="BH305" s="47"/>
      <c r="BI305" s="66"/>
      <c r="BJ305" s="66"/>
      <c r="BK305" s="66"/>
      <c r="BL305" s="66"/>
      <c r="BM305" s="66"/>
      <c r="BN305" s="66"/>
      <c r="BO305" s="66"/>
      <c r="BP305" s="66"/>
      <c r="BQ305" s="66"/>
      <c r="BR305" s="66"/>
      <c r="BS305" s="66"/>
      <c r="BT305" s="66"/>
    </row>
    <row r="306" spans="1:72" s="44" customFormat="1" x14ac:dyDescent="0.25">
      <c r="A306" s="43"/>
      <c r="B306" s="43"/>
      <c r="C306" s="43"/>
      <c r="F306" s="45"/>
      <c r="H306" s="43"/>
      <c r="J306" s="46"/>
      <c r="K306" s="46"/>
      <c r="L306" s="46"/>
      <c r="M306" s="46"/>
      <c r="AX306" s="46"/>
      <c r="AY306" s="47"/>
      <c r="AZ306" s="48"/>
      <c r="BA306" s="43"/>
      <c r="BC306" s="43"/>
      <c r="BD306" s="46"/>
      <c r="BF306" s="47"/>
      <c r="BG306" s="48"/>
      <c r="BH306" s="47"/>
      <c r="BI306" s="66"/>
      <c r="BJ306" s="66"/>
      <c r="BK306" s="66"/>
      <c r="BL306" s="66"/>
      <c r="BM306" s="66"/>
      <c r="BN306" s="66"/>
      <c r="BO306" s="66"/>
      <c r="BP306" s="66"/>
      <c r="BQ306" s="66"/>
      <c r="BR306" s="66"/>
      <c r="BS306" s="66"/>
      <c r="BT306" s="66"/>
    </row>
    <row r="307" spans="1:72" s="44" customFormat="1" x14ac:dyDescent="0.25">
      <c r="A307" s="43"/>
      <c r="B307" s="43"/>
      <c r="C307" s="43"/>
      <c r="F307" s="45"/>
      <c r="H307" s="43"/>
      <c r="J307" s="46"/>
      <c r="K307" s="46"/>
      <c r="L307" s="46"/>
      <c r="M307" s="46"/>
      <c r="AX307" s="46"/>
      <c r="AY307" s="47"/>
      <c r="AZ307" s="48"/>
      <c r="BA307" s="43"/>
      <c r="BC307" s="43"/>
      <c r="BD307" s="46"/>
      <c r="BF307" s="47"/>
      <c r="BG307" s="48"/>
      <c r="BH307" s="47"/>
      <c r="BI307" s="66"/>
      <c r="BJ307" s="66"/>
      <c r="BK307" s="66"/>
      <c r="BL307" s="66"/>
      <c r="BM307" s="66"/>
      <c r="BN307" s="66"/>
      <c r="BO307" s="66"/>
      <c r="BP307" s="66"/>
      <c r="BQ307" s="66"/>
      <c r="BR307" s="66"/>
      <c r="BS307" s="66"/>
      <c r="BT307" s="66"/>
    </row>
    <row r="308" spans="1:72" s="44" customFormat="1" x14ac:dyDescent="0.25">
      <c r="A308" s="43"/>
      <c r="B308" s="43"/>
      <c r="C308" s="43"/>
      <c r="F308" s="45"/>
      <c r="H308" s="43"/>
      <c r="J308" s="46"/>
      <c r="K308" s="46"/>
      <c r="L308" s="46"/>
      <c r="M308" s="46"/>
      <c r="AX308" s="46"/>
      <c r="AY308" s="47"/>
      <c r="AZ308" s="48"/>
      <c r="BA308" s="43"/>
      <c r="BC308" s="43"/>
      <c r="BD308" s="46"/>
      <c r="BF308" s="47"/>
      <c r="BG308" s="48"/>
      <c r="BH308" s="47"/>
      <c r="BI308" s="66"/>
      <c r="BJ308" s="66"/>
      <c r="BK308" s="66"/>
      <c r="BL308" s="66"/>
      <c r="BM308" s="66"/>
      <c r="BN308" s="66"/>
      <c r="BO308" s="66"/>
      <c r="BP308" s="66"/>
      <c r="BQ308" s="66"/>
      <c r="BR308" s="66"/>
      <c r="BS308" s="66"/>
      <c r="BT308" s="66"/>
    </row>
    <row r="309" spans="1:72" s="44" customFormat="1" x14ac:dyDescent="0.25">
      <c r="A309" s="43"/>
      <c r="B309" s="43"/>
      <c r="C309" s="43"/>
      <c r="F309" s="45"/>
      <c r="H309" s="43"/>
      <c r="J309" s="46"/>
      <c r="K309" s="46"/>
      <c r="L309" s="46"/>
      <c r="M309" s="46"/>
      <c r="AX309" s="46"/>
      <c r="AY309" s="47"/>
      <c r="AZ309" s="48"/>
      <c r="BA309" s="43"/>
      <c r="BC309" s="43"/>
      <c r="BD309" s="46"/>
      <c r="BF309" s="47"/>
      <c r="BG309" s="48"/>
      <c r="BH309" s="47"/>
      <c r="BI309" s="66"/>
      <c r="BJ309" s="66"/>
      <c r="BK309" s="66"/>
      <c r="BL309" s="66"/>
      <c r="BM309" s="66"/>
      <c r="BN309" s="66"/>
      <c r="BO309" s="66"/>
      <c r="BP309" s="66"/>
      <c r="BQ309" s="66"/>
      <c r="BR309" s="66"/>
      <c r="BS309" s="66"/>
      <c r="BT309" s="66"/>
    </row>
    <row r="310" spans="1:72" s="44" customFormat="1" x14ac:dyDescent="0.25">
      <c r="A310" s="43"/>
      <c r="B310" s="43"/>
      <c r="C310" s="43"/>
      <c r="F310" s="45"/>
      <c r="H310" s="43"/>
      <c r="J310" s="46"/>
      <c r="K310" s="46"/>
      <c r="L310" s="46"/>
      <c r="M310" s="46"/>
      <c r="AX310" s="46"/>
      <c r="AY310" s="47"/>
      <c r="AZ310" s="48"/>
      <c r="BA310" s="43"/>
      <c r="BC310" s="43"/>
      <c r="BD310" s="46"/>
      <c r="BF310" s="47"/>
      <c r="BG310" s="48"/>
      <c r="BH310" s="47"/>
      <c r="BI310" s="66"/>
      <c r="BJ310" s="66"/>
      <c r="BK310" s="66"/>
      <c r="BL310" s="66"/>
      <c r="BM310" s="66"/>
      <c r="BN310" s="66"/>
      <c r="BO310" s="66"/>
      <c r="BP310" s="66"/>
      <c r="BQ310" s="66"/>
      <c r="BR310" s="66"/>
      <c r="BS310" s="66"/>
      <c r="BT310" s="66"/>
    </row>
    <row r="311" spans="1:72" s="44" customFormat="1" x14ac:dyDescent="0.25">
      <c r="A311" s="43"/>
      <c r="B311" s="43"/>
      <c r="C311" s="43"/>
      <c r="F311" s="45"/>
      <c r="H311" s="43"/>
      <c r="J311" s="46"/>
      <c r="K311" s="46"/>
      <c r="L311" s="46"/>
      <c r="M311" s="46"/>
      <c r="AX311" s="46"/>
      <c r="AY311" s="47"/>
      <c r="AZ311" s="48"/>
      <c r="BA311" s="43"/>
      <c r="BC311" s="43"/>
      <c r="BD311" s="46"/>
      <c r="BF311" s="47"/>
      <c r="BG311" s="48"/>
      <c r="BH311" s="47"/>
      <c r="BI311" s="66"/>
      <c r="BJ311" s="66"/>
      <c r="BK311" s="66"/>
      <c r="BL311" s="66"/>
      <c r="BM311" s="66"/>
      <c r="BN311" s="66"/>
      <c r="BO311" s="66"/>
      <c r="BP311" s="66"/>
      <c r="BQ311" s="66"/>
      <c r="BR311" s="66"/>
      <c r="BS311" s="66"/>
      <c r="BT311" s="66"/>
    </row>
    <row r="312" spans="1:72" s="44" customFormat="1" x14ac:dyDescent="0.25">
      <c r="A312" s="43"/>
      <c r="B312" s="43"/>
      <c r="C312" s="43"/>
      <c r="F312" s="45"/>
      <c r="H312" s="43"/>
      <c r="J312" s="46"/>
      <c r="K312" s="46"/>
      <c r="L312" s="46"/>
      <c r="M312" s="46"/>
      <c r="AX312" s="46"/>
      <c r="AY312" s="47"/>
      <c r="AZ312" s="48"/>
      <c r="BA312" s="43"/>
      <c r="BC312" s="43"/>
      <c r="BD312" s="46"/>
      <c r="BF312" s="47"/>
      <c r="BG312" s="48"/>
      <c r="BH312" s="47"/>
      <c r="BI312" s="66"/>
      <c r="BJ312" s="66"/>
      <c r="BK312" s="66"/>
      <c r="BL312" s="66"/>
      <c r="BM312" s="66"/>
      <c r="BN312" s="66"/>
      <c r="BO312" s="66"/>
      <c r="BP312" s="66"/>
      <c r="BQ312" s="66"/>
      <c r="BR312" s="66"/>
      <c r="BS312" s="66"/>
      <c r="BT312" s="66"/>
    </row>
    <row r="313" spans="1:72" s="44" customFormat="1" x14ac:dyDescent="0.25">
      <c r="A313" s="43"/>
      <c r="B313" s="43"/>
      <c r="C313" s="43"/>
      <c r="F313" s="45"/>
      <c r="H313" s="43"/>
      <c r="J313" s="46"/>
      <c r="K313" s="46"/>
      <c r="L313" s="46"/>
      <c r="M313" s="46"/>
      <c r="AX313" s="46"/>
      <c r="AY313" s="47"/>
      <c r="AZ313" s="48"/>
      <c r="BA313" s="43"/>
      <c r="BC313" s="43"/>
      <c r="BD313" s="46"/>
      <c r="BF313" s="47"/>
      <c r="BG313" s="48"/>
      <c r="BH313" s="47"/>
      <c r="BI313" s="66"/>
      <c r="BJ313" s="66"/>
      <c r="BK313" s="66"/>
      <c r="BL313" s="66"/>
      <c r="BM313" s="66"/>
      <c r="BN313" s="66"/>
      <c r="BO313" s="66"/>
      <c r="BP313" s="66"/>
      <c r="BQ313" s="66"/>
      <c r="BR313" s="66"/>
      <c r="BS313" s="66"/>
      <c r="BT313" s="66"/>
    </row>
    <row r="314" spans="1:72" s="44" customFormat="1" x14ac:dyDescent="0.25">
      <c r="A314" s="43"/>
      <c r="B314" s="43"/>
      <c r="C314" s="43"/>
      <c r="F314" s="45"/>
      <c r="H314" s="43"/>
      <c r="J314" s="46"/>
      <c r="K314" s="46"/>
      <c r="L314" s="46"/>
      <c r="M314" s="46"/>
      <c r="AX314" s="46"/>
      <c r="AY314" s="47"/>
      <c r="AZ314" s="48"/>
      <c r="BA314" s="43"/>
      <c r="BC314" s="43"/>
      <c r="BD314" s="46"/>
      <c r="BF314" s="47"/>
      <c r="BG314" s="48"/>
      <c r="BH314" s="47"/>
      <c r="BI314" s="66"/>
      <c r="BJ314" s="66"/>
      <c r="BK314" s="66"/>
      <c r="BL314" s="66"/>
      <c r="BM314" s="66"/>
      <c r="BN314" s="66"/>
      <c r="BO314" s="66"/>
      <c r="BP314" s="66"/>
      <c r="BQ314" s="66"/>
      <c r="BR314" s="66"/>
      <c r="BS314" s="66"/>
      <c r="BT314" s="66"/>
    </row>
    <row r="315" spans="1:72" s="44" customFormat="1" x14ac:dyDescent="0.25">
      <c r="A315" s="43"/>
      <c r="B315" s="43"/>
      <c r="C315" s="43"/>
      <c r="F315" s="45"/>
      <c r="H315" s="43"/>
      <c r="J315" s="46"/>
      <c r="K315" s="46"/>
      <c r="L315" s="46"/>
      <c r="M315" s="46"/>
      <c r="AX315" s="46"/>
      <c r="AY315" s="47"/>
      <c r="AZ315" s="48"/>
      <c r="BA315" s="43"/>
      <c r="BC315" s="43"/>
      <c r="BD315" s="46"/>
      <c r="BF315" s="47"/>
      <c r="BG315" s="48"/>
      <c r="BH315" s="47"/>
      <c r="BI315" s="66"/>
      <c r="BJ315" s="66"/>
      <c r="BK315" s="66"/>
      <c r="BL315" s="66"/>
      <c r="BM315" s="66"/>
      <c r="BN315" s="66"/>
      <c r="BO315" s="66"/>
      <c r="BP315" s="66"/>
      <c r="BQ315" s="66"/>
      <c r="BR315" s="66"/>
      <c r="BS315" s="66"/>
      <c r="BT315" s="66"/>
    </row>
    <row r="316" spans="1:72" s="44" customFormat="1" x14ac:dyDescent="0.25">
      <c r="A316" s="43"/>
      <c r="B316" s="43"/>
      <c r="C316" s="43"/>
      <c r="F316" s="45"/>
      <c r="H316" s="43"/>
      <c r="J316" s="46"/>
      <c r="K316" s="46"/>
      <c r="L316" s="46"/>
      <c r="M316" s="46"/>
      <c r="AX316" s="46"/>
      <c r="AY316" s="47"/>
      <c r="AZ316" s="48"/>
      <c r="BA316" s="43"/>
      <c r="BC316" s="43"/>
      <c r="BD316" s="46"/>
      <c r="BF316" s="47"/>
      <c r="BG316" s="48"/>
      <c r="BH316" s="47"/>
      <c r="BI316" s="66"/>
      <c r="BJ316" s="66"/>
      <c r="BK316" s="66"/>
      <c r="BL316" s="66"/>
      <c r="BM316" s="66"/>
      <c r="BN316" s="66"/>
      <c r="BO316" s="66"/>
      <c r="BP316" s="66"/>
      <c r="BQ316" s="66"/>
      <c r="BR316" s="66"/>
      <c r="BS316" s="66"/>
      <c r="BT316" s="66"/>
    </row>
    <row r="317" spans="1:72" s="44" customFormat="1" x14ac:dyDescent="0.25">
      <c r="A317" s="43"/>
      <c r="B317" s="43"/>
      <c r="C317" s="43"/>
      <c r="F317" s="45"/>
      <c r="H317" s="43"/>
      <c r="J317" s="46"/>
      <c r="K317" s="46"/>
      <c r="L317" s="46"/>
      <c r="M317" s="46"/>
      <c r="AX317" s="46"/>
      <c r="AY317" s="47"/>
      <c r="AZ317" s="48"/>
      <c r="BA317" s="43"/>
      <c r="BC317" s="43"/>
      <c r="BD317" s="46"/>
      <c r="BF317" s="47"/>
      <c r="BG317" s="48"/>
      <c r="BH317" s="47"/>
      <c r="BI317" s="66"/>
      <c r="BJ317" s="66"/>
      <c r="BK317" s="66"/>
      <c r="BL317" s="66"/>
      <c r="BM317" s="66"/>
      <c r="BN317" s="66"/>
      <c r="BO317" s="66"/>
      <c r="BP317" s="66"/>
      <c r="BQ317" s="66"/>
      <c r="BR317" s="66"/>
      <c r="BS317" s="66"/>
      <c r="BT317" s="66"/>
    </row>
    <row r="318" spans="1:72" s="44" customFormat="1" x14ac:dyDescent="0.25">
      <c r="A318" s="43"/>
      <c r="B318" s="43"/>
      <c r="C318" s="43"/>
      <c r="F318" s="45"/>
      <c r="H318" s="43"/>
      <c r="J318" s="46"/>
      <c r="K318" s="46"/>
      <c r="L318" s="46"/>
      <c r="M318" s="46"/>
      <c r="AX318" s="46"/>
      <c r="AY318" s="47"/>
      <c r="AZ318" s="48"/>
      <c r="BA318" s="43"/>
      <c r="BC318" s="43"/>
      <c r="BD318" s="46"/>
      <c r="BF318" s="47"/>
      <c r="BG318" s="48"/>
      <c r="BH318" s="47"/>
      <c r="BI318" s="66"/>
      <c r="BJ318" s="66"/>
      <c r="BK318" s="66"/>
      <c r="BL318" s="66"/>
      <c r="BM318" s="66"/>
      <c r="BN318" s="66"/>
      <c r="BO318" s="66"/>
      <c r="BP318" s="66"/>
      <c r="BQ318" s="66"/>
      <c r="BR318" s="66"/>
      <c r="BS318" s="66"/>
      <c r="BT318" s="66"/>
    </row>
    <row r="319" spans="1:72" s="44" customFormat="1" x14ac:dyDescent="0.25">
      <c r="A319" s="43"/>
      <c r="B319" s="43"/>
      <c r="C319" s="43"/>
      <c r="F319" s="45"/>
      <c r="H319" s="43"/>
      <c r="J319" s="46"/>
      <c r="K319" s="46"/>
      <c r="L319" s="46"/>
      <c r="M319" s="46"/>
      <c r="AX319" s="46"/>
      <c r="AY319" s="47"/>
      <c r="AZ319" s="48"/>
      <c r="BA319" s="43"/>
      <c r="BC319" s="43"/>
      <c r="BD319" s="46"/>
      <c r="BF319" s="47"/>
      <c r="BG319" s="48"/>
      <c r="BH319" s="47"/>
      <c r="BI319" s="66"/>
      <c r="BJ319" s="66"/>
      <c r="BK319" s="66"/>
      <c r="BL319" s="66"/>
      <c r="BM319" s="66"/>
      <c r="BN319" s="66"/>
      <c r="BO319" s="66"/>
      <c r="BP319" s="66"/>
      <c r="BQ319" s="66"/>
      <c r="BR319" s="66"/>
      <c r="BS319" s="66"/>
      <c r="BT319" s="66"/>
    </row>
    <row r="320" spans="1:72" s="44" customFormat="1" x14ac:dyDescent="0.25">
      <c r="A320" s="43"/>
      <c r="B320" s="43"/>
      <c r="C320" s="43"/>
      <c r="F320" s="45"/>
      <c r="H320" s="43"/>
      <c r="J320" s="46"/>
      <c r="K320" s="46"/>
      <c r="L320" s="46"/>
      <c r="M320" s="46"/>
      <c r="AX320" s="46"/>
      <c r="AY320" s="47"/>
      <c r="AZ320" s="48"/>
      <c r="BA320" s="43"/>
      <c r="BC320" s="43"/>
      <c r="BD320" s="46"/>
      <c r="BF320" s="47"/>
      <c r="BG320" s="48"/>
      <c r="BH320" s="47"/>
      <c r="BI320" s="66"/>
      <c r="BJ320" s="66"/>
      <c r="BK320" s="66"/>
      <c r="BL320" s="66"/>
      <c r="BM320" s="66"/>
      <c r="BN320" s="66"/>
      <c r="BO320" s="66"/>
      <c r="BP320" s="66"/>
      <c r="BQ320" s="66"/>
      <c r="BR320" s="66"/>
      <c r="BS320" s="66"/>
      <c r="BT320" s="66"/>
    </row>
    <row r="321" spans="1:72" s="44" customFormat="1" x14ac:dyDescent="0.25">
      <c r="A321" s="43"/>
      <c r="B321" s="43"/>
      <c r="C321" s="43"/>
      <c r="F321" s="45"/>
      <c r="H321" s="43"/>
      <c r="J321" s="46"/>
      <c r="K321" s="46"/>
      <c r="L321" s="46"/>
      <c r="M321" s="46"/>
      <c r="AX321" s="46"/>
      <c r="AY321" s="47"/>
      <c r="AZ321" s="48"/>
      <c r="BA321" s="43"/>
      <c r="BC321" s="43"/>
      <c r="BD321" s="46"/>
      <c r="BF321" s="47"/>
      <c r="BG321" s="48"/>
      <c r="BH321" s="47"/>
      <c r="BI321" s="66"/>
      <c r="BJ321" s="66"/>
      <c r="BK321" s="66"/>
      <c r="BL321" s="66"/>
      <c r="BM321" s="66"/>
      <c r="BN321" s="66"/>
      <c r="BO321" s="66"/>
      <c r="BP321" s="66"/>
      <c r="BQ321" s="66"/>
      <c r="BR321" s="66"/>
      <c r="BS321" s="66"/>
      <c r="BT321" s="66"/>
    </row>
    <row r="322" spans="1:72" s="44" customFormat="1" x14ac:dyDescent="0.25">
      <c r="A322" s="43"/>
      <c r="B322" s="43"/>
      <c r="C322" s="43"/>
      <c r="F322" s="45"/>
      <c r="H322" s="43"/>
      <c r="J322" s="46"/>
      <c r="K322" s="46"/>
      <c r="L322" s="46"/>
      <c r="M322" s="46"/>
      <c r="AX322" s="46"/>
      <c r="AY322" s="47"/>
      <c r="AZ322" s="48"/>
      <c r="BA322" s="43"/>
      <c r="BC322" s="43"/>
      <c r="BD322" s="46"/>
      <c r="BF322" s="47"/>
      <c r="BG322" s="48"/>
      <c r="BH322" s="47"/>
      <c r="BI322" s="66"/>
      <c r="BJ322" s="66"/>
      <c r="BK322" s="66"/>
      <c r="BL322" s="66"/>
      <c r="BM322" s="66"/>
      <c r="BN322" s="66"/>
      <c r="BO322" s="66"/>
      <c r="BP322" s="66"/>
      <c r="BQ322" s="66"/>
      <c r="BR322" s="66"/>
      <c r="BS322" s="66"/>
      <c r="BT322" s="66"/>
    </row>
    <row r="323" spans="1:72" s="44" customFormat="1" x14ac:dyDescent="0.25">
      <c r="A323" s="43"/>
      <c r="B323" s="43"/>
      <c r="C323" s="43"/>
      <c r="F323" s="45"/>
      <c r="H323" s="43"/>
      <c r="J323" s="46"/>
      <c r="K323" s="46"/>
      <c r="L323" s="46"/>
      <c r="M323" s="46"/>
      <c r="AX323" s="46"/>
      <c r="AY323" s="47"/>
      <c r="AZ323" s="48"/>
      <c r="BA323" s="43"/>
      <c r="BC323" s="43"/>
      <c r="BD323" s="46"/>
      <c r="BF323" s="47"/>
      <c r="BG323" s="48"/>
      <c r="BH323" s="47"/>
      <c r="BI323" s="66"/>
      <c r="BJ323" s="66"/>
      <c r="BK323" s="66"/>
      <c r="BL323" s="66"/>
      <c r="BM323" s="66"/>
      <c r="BN323" s="66"/>
      <c r="BO323" s="66"/>
      <c r="BP323" s="66"/>
      <c r="BQ323" s="66"/>
      <c r="BR323" s="66"/>
      <c r="BS323" s="66"/>
      <c r="BT323" s="66"/>
    </row>
    <row r="324" spans="1:72" s="44" customFormat="1" x14ac:dyDescent="0.25">
      <c r="A324" s="43"/>
      <c r="B324" s="43"/>
      <c r="C324" s="43"/>
      <c r="F324" s="45"/>
      <c r="H324" s="43"/>
      <c r="J324" s="46"/>
      <c r="K324" s="46"/>
      <c r="L324" s="46"/>
      <c r="M324" s="46"/>
      <c r="AX324" s="46"/>
      <c r="AY324" s="47"/>
      <c r="AZ324" s="48"/>
      <c r="BA324" s="43"/>
      <c r="BC324" s="43"/>
      <c r="BD324" s="46"/>
      <c r="BF324" s="47"/>
      <c r="BG324" s="48"/>
      <c r="BH324" s="47"/>
      <c r="BI324" s="66"/>
      <c r="BJ324" s="66"/>
      <c r="BK324" s="66"/>
      <c r="BL324" s="66"/>
      <c r="BM324" s="66"/>
      <c r="BN324" s="66"/>
      <c r="BO324" s="66"/>
      <c r="BP324" s="66"/>
      <c r="BQ324" s="66"/>
      <c r="BR324" s="66"/>
      <c r="BS324" s="66"/>
      <c r="BT324" s="66"/>
    </row>
    <row r="325" spans="1:72" s="44" customFormat="1" x14ac:dyDescent="0.25">
      <c r="A325" s="43"/>
      <c r="B325" s="43"/>
      <c r="C325" s="43"/>
      <c r="F325" s="45"/>
      <c r="H325" s="43"/>
      <c r="J325" s="46"/>
      <c r="K325" s="46"/>
      <c r="L325" s="46"/>
      <c r="M325" s="46"/>
      <c r="AX325" s="46"/>
      <c r="AY325" s="47"/>
      <c r="AZ325" s="48"/>
      <c r="BA325" s="43"/>
      <c r="BC325" s="43"/>
      <c r="BD325" s="46"/>
      <c r="BF325" s="47"/>
      <c r="BG325" s="48"/>
      <c r="BH325" s="47"/>
      <c r="BI325" s="66"/>
      <c r="BJ325" s="66"/>
      <c r="BK325" s="66"/>
      <c r="BL325" s="66"/>
      <c r="BM325" s="66"/>
      <c r="BN325" s="66"/>
      <c r="BO325" s="66"/>
      <c r="BP325" s="66"/>
      <c r="BQ325" s="66"/>
      <c r="BR325" s="66"/>
      <c r="BS325" s="66"/>
      <c r="BT325" s="66"/>
    </row>
    <row r="326" spans="1:72" s="44" customFormat="1" x14ac:dyDescent="0.25">
      <c r="A326" s="43"/>
      <c r="B326" s="43"/>
      <c r="C326" s="43"/>
      <c r="F326" s="45"/>
      <c r="H326" s="43"/>
      <c r="J326" s="46"/>
      <c r="K326" s="46"/>
      <c r="L326" s="46"/>
      <c r="M326" s="46"/>
      <c r="AX326" s="46"/>
      <c r="AY326" s="47"/>
      <c r="AZ326" s="48"/>
      <c r="BA326" s="43"/>
      <c r="BC326" s="43"/>
      <c r="BD326" s="46"/>
      <c r="BF326" s="47"/>
      <c r="BG326" s="48"/>
      <c r="BH326" s="47"/>
      <c r="BI326" s="66"/>
      <c r="BJ326" s="66"/>
      <c r="BK326" s="66"/>
      <c r="BL326" s="66"/>
      <c r="BM326" s="66"/>
      <c r="BN326" s="66"/>
      <c r="BO326" s="66"/>
      <c r="BP326" s="66"/>
      <c r="BQ326" s="66"/>
      <c r="BR326" s="66"/>
      <c r="BS326" s="66"/>
      <c r="BT326" s="66"/>
    </row>
    <row r="327" spans="1:72" s="44" customFormat="1" x14ac:dyDescent="0.25">
      <c r="A327" s="43"/>
      <c r="B327" s="43"/>
      <c r="C327" s="43"/>
      <c r="F327" s="45"/>
      <c r="H327" s="43"/>
      <c r="J327" s="46"/>
      <c r="K327" s="46"/>
      <c r="L327" s="46"/>
      <c r="M327" s="46"/>
      <c r="AX327" s="46"/>
      <c r="AY327" s="47"/>
      <c r="AZ327" s="48"/>
      <c r="BA327" s="43"/>
      <c r="BC327" s="43"/>
      <c r="BD327" s="46"/>
      <c r="BF327" s="47"/>
      <c r="BG327" s="48"/>
      <c r="BH327" s="47"/>
      <c r="BI327" s="66"/>
      <c r="BJ327" s="66"/>
      <c r="BK327" s="66"/>
      <c r="BL327" s="66"/>
      <c r="BM327" s="66"/>
      <c r="BN327" s="66"/>
      <c r="BO327" s="66"/>
      <c r="BP327" s="66"/>
      <c r="BQ327" s="66"/>
      <c r="BR327" s="66"/>
      <c r="BS327" s="66"/>
      <c r="BT327" s="66"/>
    </row>
    <row r="328" spans="1:72" s="44" customFormat="1" x14ac:dyDescent="0.25">
      <c r="A328" s="43"/>
      <c r="B328" s="43"/>
      <c r="C328" s="43"/>
      <c r="F328" s="45"/>
      <c r="H328" s="43"/>
      <c r="J328" s="46"/>
      <c r="K328" s="46"/>
      <c r="L328" s="46"/>
      <c r="M328" s="46"/>
      <c r="AX328" s="46"/>
      <c r="AY328" s="47"/>
      <c r="AZ328" s="48"/>
      <c r="BA328" s="43"/>
      <c r="BC328" s="43"/>
      <c r="BD328" s="46"/>
      <c r="BF328" s="47"/>
      <c r="BG328" s="48"/>
      <c r="BH328" s="47"/>
      <c r="BI328" s="66"/>
      <c r="BJ328" s="66"/>
      <c r="BK328" s="66"/>
      <c r="BL328" s="66"/>
      <c r="BM328" s="66"/>
      <c r="BN328" s="66"/>
      <c r="BO328" s="66"/>
      <c r="BP328" s="66"/>
      <c r="BQ328" s="66"/>
      <c r="BR328" s="66"/>
      <c r="BS328" s="66"/>
      <c r="BT328" s="66"/>
    </row>
    <row r="329" spans="1:72" s="44" customFormat="1" x14ac:dyDescent="0.25">
      <c r="A329" s="43"/>
      <c r="B329" s="43"/>
      <c r="C329" s="43"/>
      <c r="F329" s="45"/>
      <c r="H329" s="43"/>
      <c r="J329" s="46"/>
      <c r="K329" s="46"/>
      <c r="L329" s="46"/>
      <c r="M329" s="46"/>
      <c r="AX329" s="46"/>
      <c r="AY329" s="47"/>
      <c r="AZ329" s="48"/>
      <c r="BA329" s="43"/>
      <c r="BC329" s="43"/>
      <c r="BD329" s="46"/>
      <c r="BF329" s="47"/>
      <c r="BG329" s="48"/>
      <c r="BH329" s="47"/>
      <c r="BI329" s="66"/>
      <c r="BJ329" s="66"/>
      <c r="BK329" s="66"/>
      <c r="BL329" s="66"/>
      <c r="BM329" s="66"/>
      <c r="BN329" s="66"/>
      <c r="BO329" s="66"/>
      <c r="BP329" s="66"/>
      <c r="BQ329" s="66"/>
      <c r="BR329" s="66"/>
      <c r="BS329" s="66"/>
      <c r="BT329" s="66"/>
    </row>
    <row r="330" spans="1:72" s="44" customFormat="1" x14ac:dyDescent="0.25">
      <c r="A330" s="43"/>
      <c r="B330" s="43"/>
      <c r="C330" s="43"/>
      <c r="F330" s="45"/>
      <c r="H330" s="43"/>
      <c r="J330" s="46"/>
      <c r="K330" s="46"/>
      <c r="L330" s="46"/>
      <c r="M330" s="46"/>
      <c r="AX330" s="46"/>
      <c r="AY330" s="47"/>
      <c r="AZ330" s="48"/>
      <c r="BA330" s="43"/>
      <c r="BC330" s="43"/>
      <c r="BD330" s="46"/>
      <c r="BF330" s="47"/>
      <c r="BG330" s="48"/>
      <c r="BH330" s="47"/>
      <c r="BI330" s="66"/>
      <c r="BJ330" s="66"/>
      <c r="BK330" s="66"/>
      <c r="BL330" s="66"/>
      <c r="BM330" s="66"/>
      <c r="BN330" s="66"/>
      <c r="BO330" s="66"/>
      <c r="BP330" s="66"/>
      <c r="BQ330" s="66"/>
      <c r="BR330" s="66"/>
      <c r="BS330" s="66"/>
      <c r="BT330" s="66"/>
    </row>
    <row r="331" spans="1:72" s="44" customFormat="1" x14ac:dyDescent="0.25">
      <c r="A331" s="43"/>
      <c r="B331" s="43"/>
      <c r="C331" s="43"/>
      <c r="F331" s="45"/>
      <c r="H331" s="43"/>
      <c r="J331" s="46"/>
      <c r="K331" s="46"/>
      <c r="L331" s="46"/>
      <c r="M331" s="46"/>
      <c r="AX331" s="46"/>
      <c r="AY331" s="47"/>
      <c r="AZ331" s="48"/>
      <c r="BA331" s="43"/>
      <c r="BC331" s="43"/>
      <c r="BD331" s="46"/>
      <c r="BF331" s="47"/>
      <c r="BG331" s="48"/>
      <c r="BH331" s="47"/>
      <c r="BI331" s="66"/>
      <c r="BJ331" s="66"/>
      <c r="BK331" s="66"/>
      <c r="BL331" s="66"/>
      <c r="BM331" s="66"/>
      <c r="BN331" s="66"/>
      <c r="BO331" s="66"/>
      <c r="BP331" s="66"/>
      <c r="BQ331" s="66"/>
      <c r="BR331" s="66"/>
      <c r="BS331" s="66"/>
      <c r="BT331" s="66"/>
    </row>
    <row r="332" spans="1:72" s="44" customFormat="1" x14ac:dyDescent="0.25">
      <c r="A332" s="43"/>
      <c r="B332" s="43"/>
      <c r="C332" s="43"/>
      <c r="F332" s="45"/>
      <c r="H332" s="43"/>
      <c r="J332" s="46"/>
      <c r="K332" s="46"/>
      <c r="L332" s="46"/>
      <c r="M332" s="46"/>
      <c r="AX332" s="46"/>
      <c r="AY332" s="47"/>
      <c r="AZ332" s="48"/>
      <c r="BA332" s="43"/>
      <c r="BC332" s="43"/>
      <c r="BD332" s="46"/>
      <c r="BF332" s="47"/>
      <c r="BG332" s="48"/>
      <c r="BH332" s="47"/>
      <c r="BI332" s="66"/>
      <c r="BJ332" s="66"/>
      <c r="BK332" s="66"/>
      <c r="BL332" s="66"/>
      <c r="BM332" s="66"/>
      <c r="BN332" s="66"/>
      <c r="BO332" s="66"/>
      <c r="BP332" s="66"/>
      <c r="BQ332" s="66"/>
      <c r="BR332" s="66"/>
      <c r="BS332" s="66"/>
      <c r="BT332" s="66"/>
    </row>
    <row r="333" spans="1:72" s="44" customFormat="1" x14ac:dyDescent="0.25">
      <c r="A333" s="43"/>
      <c r="B333" s="43"/>
      <c r="C333" s="43"/>
      <c r="F333" s="45"/>
      <c r="H333" s="43"/>
      <c r="J333" s="46"/>
      <c r="K333" s="46"/>
      <c r="L333" s="46"/>
      <c r="M333" s="46"/>
      <c r="AX333" s="46"/>
      <c r="AY333" s="47"/>
      <c r="AZ333" s="48"/>
      <c r="BA333" s="43"/>
      <c r="BC333" s="43"/>
      <c r="BD333" s="46"/>
      <c r="BF333" s="47"/>
      <c r="BG333" s="48"/>
      <c r="BH333" s="47"/>
      <c r="BI333" s="66"/>
      <c r="BJ333" s="66"/>
      <c r="BK333" s="66"/>
      <c r="BL333" s="66"/>
      <c r="BM333" s="66"/>
      <c r="BN333" s="66"/>
      <c r="BO333" s="66"/>
      <c r="BP333" s="66"/>
      <c r="BQ333" s="66"/>
      <c r="BR333" s="66"/>
      <c r="BS333" s="66"/>
      <c r="BT333" s="66"/>
    </row>
    <row r="334" spans="1:72" s="44" customFormat="1" x14ac:dyDescent="0.25">
      <c r="A334" s="43"/>
      <c r="B334" s="43"/>
      <c r="C334" s="43"/>
      <c r="F334" s="45"/>
      <c r="H334" s="43"/>
      <c r="J334" s="46"/>
      <c r="K334" s="46"/>
      <c r="L334" s="46"/>
      <c r="M334" s="46"/>
      <c r="AX334" s="46"/>
      <c r="AY334" s="47"/>
      <c r="AZ334" s="48"/>
      <c r="BA334" s="43"/>
      <c r="BC334" s="43"/>
      <c r="BD334" s="46"/>
      <c r="BF334" s="47"/>
      <c r="BG334" s="48"/>
      <c r="BH334" s="47"/>
      <c r="BI334" s="66"/>
      <c r="BJ334" s="66"/>
      <c r="BK334" s="66"/>
      <c r="BL334" s="66"/>
      <c r="BM334" s="66"/>
      <c r="BN334" s="66"/>
      <c r="BO334" s="66"/>
      <c r="BP334" s="66"/>
      <c r="BQ334" s="66"/>
      <c r="BR334" s="66"/>
      <c r="BS334" s="66"/>
      <c r="BT334" s="66"/>
    </row>
    <row r="335" spans="1:72" s="44" customFormat="1" x14ac:dyDescent="0.25">
      <c r="A335" s="43"/>
      <c r="B335" s="43"/>
      <c r="C335" s="43"/>
      <c r="F335" s="45"/>
      <c r="H335" s="43"/>
      <c r="J335" s="46"/>
      <c r="K335" s="46"/>
      <c r="L335" s="46"/>
      <c r="M335" s="46"/>
      <c r="AX335" s="46"/>
      <c r="AY335" s="47"/>
      <c r="AZ335" s="48"/>
      <c r="BA335" s="43"/>
      <c r="BC335" s="43"/>
      <c r="BD335" s="46"/>
      <c r="BF335" s="47"/>
      <c r="BG335" s="48"/>
      <c r="BH335" s="47"/>
      <c r="BI335" s="66"/>
      <c r="BJ335" s="66"/>
      <c r="BK335" s="66"/>
      <c r="BL335" s="66"/>
      <c r="BM335" s="66"/>
      <c r="BN335" s="66"/>
      <c r="BO335" s="66"/>
      <c r="BP335" s="66"/>
      <c r="BQ335" s="66"/>
      <c r="BR335" s="66"/>
      <c r="BS335" s="66"/>
      <c r="BT335" s="66"/>
    </row>
    <row r="336" spans="1:72" s="44" customFormat="1" x14ac:dyDescent="0.25">
      <c r="A336" s="43"/>
      <c r="B336" s="43"/>
      <c r="C336" s="43"/>
      <c r="F336" s="45"/>
      <c r="H336" s="43"/>
      <c r="J336" s="46"/>
      <c r="K336" s="46"/>
      <c r="L336" s="46"/>
      <c r="M336" s="46"/>
      <c r="AX336" s="46"/>
      <c r="AY336" s="47"/>
      <c r="AZ336" s="48"/>
      <c r="BA336" s="43"/>
      <c r="BC336" s="43"/>
      <c r="BD336" s="46"/>
      <c r="BF336" s="47"/>
      <c r="BG336" s="48"/>
      <c r="BH336" s="47"/>
      <c r="BI336" s="66"/>
      <c r="BJ336" s="66"/>
      <c r="BK336" s="66"/>
      <c r="BL336" s="66"/>
      <c r="BM336" s="66"/>
      <c r="BN336" s="66"/>
      <c r="BO336" s="66"/>
      <c r="BP336" s="66"/>
      <c r="BQ336" s="66"/>
      <c r="BR336" s="66"/>
      <c r="BS336" s="66"/>
      <c r="BT336" s="66"/>
    </row>
    <row r="337" spans="1:72" s="44" customFormat="1" x14ac:dyDescent="0.25">
      <c r="A337" s="43"/>
      <c r="B337" s="43"/>
      <c r="C337" s="43"/>
      <c r="F337" s="45"/>
      <c r="H337" s="43"/>
      <c r="J337" s="46"/>
      <c r="K337" s="46"/>
      <c r="L337" s="46"/>
      <c r="M337" s="46"/>
      <c r="AX337" s="46"/>
      <c r="AY337" s="47"/>
      <c r="AZ337" s="48"/>
      <c r="BA337" s="43"/>
      <c r="BC337" s="43"/>
      <c r="BD337" s="46"/>
      <c r="BF337" s="47"/>
      <c r="BG337" s="48"/>
      <c r="BH337" s="47"/>
      <c r="BI337" s="66"/>
      <c r="BJ337" s="66"/>
      <c r="BK337" s="66"/>
      <c r="BL337" s="66"/>
      <c r="BM337" s="66"/>
      <c r="BN337" s="66"/>
      <c r="BO337" s="66"/>
      <c r="BP337" s="66"/>
      <c r="BQ337" s="66"/>
      <c r="BR337" s="66"/>
      <c r="BS337" s="66"/>
      <c r="BT337" s="66"/>
    </row>
    <row r="338" spans="1:72" s="44" customFormat="1" x14ac:dyDescent="0.25">
      <c r="A338" s="43"/>
      <c r="B338" s="43"/>
      <c r="C338" s="43"/>
      <c r="F338" s="45"/>
      <c r="H338" s="43"/>
      <c r="J338" s="46"/>
      <c r="K338" s="46"/>
      <c r="L338" s="46"/>
      <c r="M338" s="46"/>
      <c r="AX338" s="46"/>
      <c r="AY338" s="47"/>
      <c r="AZ338" s="48"/>
      <c r="BA338" s="43"/>
      <c r="BC338" s="43"/>
      <c r="BD338" s="46"/>
      <c r="BF338" s="47"/>
      <c r="BG338" s="48"/>
      <c r="BH338" s="47"/>
      <c r="BI338" s="66"/>
      <c r="BJ338" s="66"/>
      <c r="BK338" s="66"/>
      <c r="BL338" s="66"/>
      <c r="BM338" s="66"/>
      <c r="BN338" s="66"/>
      <c r="BO338" s="66"/>
      <c r="BP338" s="66"/>
      <c r="BQ338" s="66"/>
      <c r="BR338" s="66"/>
      <c r="BS338" s="66"/>
      <c r="BT338" s="66"/>
    </row>
    <row r="339" spans="1:72" s="44" customFormat="1" x14ac:dyDescent="0.25">
      <c r="A339" s="43"/>
      <c r="B339" s="43"/>
      <c r="C339" s="43"/>
      <c r="F339" s="45"/>
      <c r="H339" s="43"/>
      <c r="J339" s="46"/>
      <c r="K339" s="46"/>
      <c r="L339" s="46"/>
      <c r="M339" s="46"/>
      <c r="AX339" s="46"/>
      <c r="AY339" s="47"/>
      <c r="AZ339" s="48"/>
      <c r="BA339" s="43"/>
      <c r="BC339" s="43"/>
      <c r="BD339" s="46"/>
      <c r="BF339" s="47"/>
      <c r="BG339" s="48"/>
      <c r="BH339" s="47"/>
      <c r="BI339" s="66"/>
      <c r="BJ339" s="66"/>
      <c r="BK339" s="66"/>
      <c r="BL339" s="66"/>
      <c r="BM339" s="66"/>
      <c r="BN339" s="66"/>
      <c r="BO339" s="66"/>
      <c r="BP339" s="66"/>
      <c r="BQ339" s="66"/>
      <c r="BR339" s="66"/>
      <c r="BS339" s="66"/>
      <c r="BT339" s="66"/>
    </row>
    <row r="340" spans="1:72" s="44" customFormat="1" x14ac:dyDescent="0.25">
      <c r="A340" s="43"/>
      <c r="B340" s="43"/>
      <c r="C340" s="43"/>
      <c r="F340" s="45"/>
      <c r="H340" s="43"/>
      <c r="J340" s="46"/>
      <c r="K340" s="46"/>
      <c r="L340" s="46"/>
      <c r="M340" s="46"/>
      <c r="AX340" s="46"/>
      <c r="AY340" s="47"/>
      <c r="AZ340" s="48"/>
      <c r="BA340" s="43"/>
      <c r="BC340" s="43"/>
      <c r="BD340" s="46"/>
      <c r="BF340" s="47"/>
      <c r="BG340" s="48"/>
      <c r="BH340" s="47"/>
      <c r="BI340" s="66"/>
      <c r="BJ340" s="66"/>
      <c r="BK340" s="66"/>
      <c r="BL340" s="66"/>
      <c r="BM340" s="66"/>
      <c r="BN340" s="66"/>
      <c r="BO340" s="66"/>
      <c r="BP340" s="66"/>
      <c r="BQ340" s="66"/>
      <c r="BR340" s="66"/>
      <c r="BS340" s="66"/>
      <c r="BT340" s="66"/>
    </row>
    <row r="341" spans="1:72" s="44" customFormat="1" x14ac:dyDescent="0.25">
      <c r="A341" s="43"/>
      <c r="B341" s="43"/>
      <c r="C341" s="43"/>
      <c r="F341" s="45"/>
      <c r="H341" s="43"/>
      <c r="J341" s="46"/>
      <c r="K341" s="46"/>
      <c r="L341" s="46"/>
      <c r="M341" s="46"/>
      <c r="AX341" s="46"/>
      <c r="AY341" s="47"/>
      <c r="AZ341" s="48"/>
      <c r="BA341" s="43"/>
      <c r="BC341" s="43"/>
      <c r="BD341" s="46"/>
      <c r="BF341" s="47"/>
      <c r="BG341" s="48"/>
      <c r="BH341" s="47"/>
      <c r="BI341" s="66"/>
      <c r="BJ341" s="66"/>
      <c r="BK341" s="66"/>
      <c r="BL341" s="66"/>
      <c r="BM341" s="66"/>
      <c r="BN341" s="66"/>
      <c r="BO341" s="66"/>
      <c r="BP341" s="66"/>
      <c r="BQ341" s="66"/>
      <c r="BR341" s="66"/>
      <c r="BS341" s="66"/>
      <c r="BT341" s="66"/>
    </row>
    <row r="342" spans="1:72" s="44" customFormat="1" x14ac:dyDescent="0.25">
      <c r="A342" s="43"/>
      <c r="B342" s="43"/>
      <c r="C342" s="43"/>
      <c r="F342" s="45"/>
      <c r="H342" s="43"/>
      <c r="J342" s="46"/>
      <c r="K342" s="46"/>
      <c r="L342" s="46"/>
      <c r="M342" s="46"/>
      <c r="AX342" s="46"/>
      <c r="AY342" s="47"/>
      <c r="AZ342" s="48"/>
      <c r="BA342" s="43"/>
      <c r="BC342" s="43"/>
      <c r="BD342" s="46"/>
      <c r="BF342" s="47"/>
      <c r="BG342" s="48"/>
      <c r="BH342" s="47"/>
      <c r="BI342" s="66"/>
      <c r="BJ342" s="66"/>
      <c r="BK342" s="66"/>
      <c r="BL342" s="66"/>
      <c r="BM342" s="66"/>
      <c r="BN342" s="66"/>
      <c r="BO342" s="66"/>
      <c r="BP342" s="66"/>
      <c r="BQ342" s="66"/>
      <c r="BR342" s="66"/>
      <c r="BS342" s="66"/>
      <c r="BT342" s="66"/>
    </row>
    <row r="343" spans="1:72" s="44" customFormat="1" x14ac:dyDescent="0.25">
      <c r="A343" s="43"/>
      <c r="B343" s="43"/>
      <c r="C343" s="43"/>
      <c r="F343" s="45"/>
      <c r="H343" s="43"/>
      <c r="J343" s="46"/>
      <c r="K343" s="46"/>
      <c r="L343" s="46"/>
      <c r="M343" s="46"/>
      <c r="AX343" s="46"/>
      <c r="AY343" s="47"/>
      <c r="AZ343" s="48"/>
      <c r="BA343" s="43"/>
      <c r="BC343" s="43"/>
      <c r="BD343" s="46"/>
      <c r="BF343" s="47"/>
      <c r="BG343" s="48"/>
      <c r="BH343" s="47"/>
      <c r="BI343" s="66"/>
      <c r="BJ343" s="66"/>
      <c r="BK343" s="66"/>
      <c r="BL343" s="66"/>
      <c r="BM343" s="66"/>
      <c r="BN343" s="66"/>
      <c r="BO343" s="66"/>
      <c r="BP343" s="66"/>
      <c r="BQ343" s="66"/>
      <c r="BR343" s="66"/>
      <c r="BS343" s="66"/>
      <c r="BT343" s="66"/>
    </row>
    <row r="344" spans="1:72" s="44" customFormat="1" x14ac:dyDescent="0.25">
      <c r="A344" s="43"/>
      <c r="B344" s="43"/>
      <c r="C344" s="43"/>
      <c r="F344" s="45"/>
      <c r="H344" s="43"/>
      <c r="J344" s="46"/>
      <c r="K344" s="46"/>
      <c r="L344" s="46"/>
      <c r="M344" s="46"/>
      <c r="AX344" s="46"/>
      <c r="AY344" s="47"/>
      <c r="AZ344" s="48"/>
      <c r="BA344" s="43"/>
      <c r="BC344" s="43"/>
      <c r="BD344" s="46"/>
      <c r="BF344" s="47"/>
      <c r="BG344" s="48"/>
      <c r="BH344" s="47"/>
      <c r="BI344" s="66"/>
      <c r="BJ344" s="66"/>
      <c r="BK344" s="66"/>
      <c r="BL344" s="66"/>
      <c r="BM344" s="66"/>
      <c r="BN344" s="66"/>
      <c r="BO344" s="66"/>
      <c r="BP344" s="66"/>
      <c r="BQ344" s="66"/>
      <c r="BR344" s="66"/>
      <c r="BS344" s="66"/>
      <c r="BT344" s="66"/>
    </row>
    <row r="345" spans="1:72" s="44" customFormat="1" x14ac:dyDescent="0.25">
      <c r="A345" s="43"/>
      <c r="B345" s="43"/>
      <c r="C345" s="43"/>
      <c r="F345" s="45"/>
      <c r="H345" s="43"/>
      <c r="J345" s="46"/>
      <c r="K345" s="46"/>
      <c r="L345" s="46"/>
      <c r="M345" s="46"/>
      <c r="AX345" s="46"/>
      <c r="AY345" s="47"/>
      <c r="AZ345" s="48"/>
      <c r="BA345" s="43"/>
      <c r="BC345" s="43"/>
      <c r="BD345" s="46"/>
      <c r="BF345" s="47"/>
      <c r="BG345" s="48"/>
      <c r="BH345" s="47"/>
      <c r="BI345" s="66"/>
      <c r="BJ345" s="66"/>
      <c r="BK345" s="66"/>
      <c r="BL345" s="66"/>
      <c r="BM345" s="66"/>
      <c r="BN345" s="66"/>
      <c r="BO345" s="66"/>
      <c r="BP345" s="66"/>
      <c r="BQ345" s="66"/>
      <c r="BR345" s="66"/>
      <c r="BS345" s="66"/>
      <c r="BT345" s="66"/>
    </row>
    <row r="346" spans="1:72" s="44" customFormat="1" x14ac:dyDescent="0.25">
      <c r="A346" s="43"/>
      <c r="B346" s="43"/>
      <c r="C346" s="43"/>
      <c r="F346" s="45"/>
      <c r="H346" s="43"/>
      <c r="J346" s="46"/>
      <c r="K346" s="46"/>
      <c r="L346" s="46"/>
      <c r="M346" s="46"/>
      <c r="AX346" s="46"/>
      <c r="AY346" s="47"/>
      <c r="AZ346" s="48"/>
      <c r="BA346" s="43"/>
      <c r="BC346" s="43"/>
      <c r="BD346" s="46"/>
      <c r="BF346" s="47"/>
      <c r="BG346" s="48"/>
      <c r="BH346" s="47"/>
      <c r="BI346" s="66"/>
      <c r="BJ346" s="66"/>
      <c r="BK346" s="66"/>
      <c r="BL346" s="66"/>
      <c r="BM346" s="66"/>
      <c r="BN346" s="66"/>
      <c r="BO346" s="66"/>
      <c r="BP346" s="66"/>
      <c r="BQ346" s="66"/>
      <c r="BR346" s="66"/>
      <c r="BS346" s="66"/>
      <c r="BT346" s="66"/>
    </row>
    <row r="347" spans="1:72" s="44" customFormat="1" x14ac:dyDescent="0.25">
      <c r="A347" s="43"/>
      <c r="B347" s="43"/>
      <c r="C347" s="43"/>
      <c r="F347" s="45"/>
      <c r="H347" s="43"/>
      <c r="J347" s="46"/>
      <c r="K347" s="46"/>
      <c r="L347" s="46"/>
      <c r="M347" s="46"/>
      <c r="AX347" s="46"/>
      <c r="AY347" s="47"/>
      <c r="AZ347" s="48"/>
      <c r="BA347" s="43"/>
      <c r="BC347" s="43"/>
      <c r="BD347" s="46"/>
      <c r="BF347" s="47"/>
      <c r="BG347" s="48"/>
      <c r="BH347" s="47"/>
      <c r="BI347" s="66"/>
      <c r="BJ347" s="66"/>
      <c r="BK347" s="66"/>
      <c r="BL347" s="66"/>
      <c r="BM347" s="66"/>
      <c r="BN347" s="66"/>
      <c r="BO347" s="66"/>
      <c r="BP347" s="66"/>
      <c r="BQ347" s="66"/>
      <c r="BR347" s="66"/>
      <c r="BS347" s="66"/>
      <c r="BT347" s="66"/>
    </row>
    <row r="348" spans="1:72" s="44" customFormat="1" x14ac:dyDescent="0.25">
      <c r="A348" s="43"/>
      <c r="B348" s="43"/>
      <c r="C348" s="43"/>
      <c r="F348" s="45"/>
      <c r="H348" s="43"/>
      <c r="J348" s="46"/>
      <c r="K348" s="46"/>
      <c r="L348" s="46"/>
      <c r="M348" s="46"/>
      <c r="AX348" s="46"/>
      <c r="AY348" s="47"/>
      <c r="AZ348" s="48"/>
      <c r="BA348" s="43"/>
      <c r="BC348" s="43"/>
      <c r="BD348" s="46"/>
      <c r="BF348" s="47"/>
      <c r="BG348" s="48"/>
      <c r="BH348" s="47"/>
      <c r="BI348" s="66"/>
      <c r="BJ348" s="66"/>
      <c r="BK348" s="66"/>
      <c r="BL348" s="66"/>
      <c r="BM348" s="66"/>
      <c r="BN348" s="66"/>
      <c r="BO348" s="66"/>
      <c r="BP348" s="66"/>
      <c r="BQ348" s="66"/>
      <c r="BR348" s="66"/>
      <c r="BS348" s="66"/>
      <c r="BT348" s="66"/>
    </row>
    <row r="349" spans="1:72" s="44" customFormat="1" x14ac:dyDescent="0.25">
      <c r="A349" s="43"/>
      <c r="B349" s="43"/>
      <c r="C349" s="43"/>
      <c r="F349" s="45"/>
      <c r="H349" s="43"/>
      <c r="J349" s="46"/>
      <c r="K349" s="46"/>
      <c r="L349" s="46"/>
      <c r="M349" s="46"/>
      <c r="AX349" s="46"/>
      <c r="AY349" s="47"/>
      <c r="AZ349" s="48"/>
      <c r="BA349" s="43"/>
      <c r="BC349" s="43"/>
      <c r="BD349" s="46"/>
      <c r="BF349" s="47"/>
      <c r="BG349" s="48"/>
      <c r="BH349" s="47"/>
      <c r="BI349" s="66"/>
      <c r="BJ349" s="66"/>
      <c r="BK349" s="66"/>
      <c r="BL349" s="66"/>
      <c r="BM349" s="66"/>
      <c r="BN349" s="66"/>
      <c r="BO349" s="66"/>
      <c r="BP349" s="66"/>
      <c r="BQ349" s="66"/>
      <c r="BR349" s="66"/>
      <c r="BS349" s="66"/>
      <c r="BT349" s="66"/>
    </row>
    <row r="350" spans="1:72" s="44" customFormat="1" x14ac:dyDescent="0.25">
      <c r="A350" s="43"/>
      <c r="B350" s="43"/>
      <c r="C350" s="43"/>
      <c r="F350" s="45"/>
      <c r="H350" s="43"/>
      <c r="J350" s="46"/>
      <c r="K350" s="46"/>
      <c r="L350" s="46"/>
      <c r="M350" s="46"/>
      <c r="AX350" s="46"/>
      <c r="AY350" s="47"/>
      <c r="AZ350" s="48"/>
      <c r="BA350" s="43"/>
      <c r="BC350" s="43"/>
      <c r="BD350" s="46"/>
      <c r="BF350" s="47"/>
      <c r="BG350" s="48"/>
      <c r="BH350" s="47"/>
      <c r="BI350" s="66"/>
      <c r="BJ350" s="66"/>
      <c r="BK350" s="66"/>
      <c r="BL350" s="66"/>
      <c r="BM350" s="66"/>
      <c r="BN350" s="66"/>
      <c r="BO350" s="66"/>
      <c r="BP350" s="66"/>
      <c r="BQ350" s="66"/>
      <c r="BR350" s="66"/>
      <c r="BS350" s="66"/>
      <c r="BT350" s="66"/>
    </row>
    <row r="351" spans="1:72" s="44" customFormat="1" x14ac:dyDescent="0.25">
      <c r="A351" s="43"/>
      <c r="B351" s="43"/>
      <c r="C351" s="43"/>
      <c r="F351" s="45"/>
      <c r="H351" s="43"/>
      <c r="J351" s="46"/>
      <c r="K351" s="46"/>
      <c r="L351" s="46"/>
      <c r="M351" s="46"/>
      <c r="AX351" s="46"/>
      <c r="AY351" s="47"/>
      <c r="AZ351" s="48"/>
      <c r="BA351" s="43"/>
      <c r="BC351" s="43"/>
      <c r="BD351" s="46"/>
      <c r="BF351" s="47"/>
      <c r="BG351" s="48"/>
      <c r="BH351" s="47"/>
      <c r="BI351" s="66"/>
      <c r="BJ351" s="66"/>
      <c r="BK351" s="66"/>
      <c r="BL351" s="66"/>
      <c r="BM351" s="66"/>
      <c r="BN351" s="66"/>
      <c r="BO351" s="66"/>
      <c r="BP351" s="66"/>
      <c r="BQ351" s="66"/>
      <c r="BR351" s="66"/>
      <c r="BS351" s="66"/>
      <c r="BT351" s="66"/>
    </row>
    <row r="352" spans="1:72" s="44" customFormat="1" x14ac:dyDescent="0.25">
      <c r="A352" s="43"/>
      <c r="B352" s="43"/>
      <c r="C352" s="43"/>
      <c r="F352" s="45"/>
      <c r="H352" s="43"/>
      <c r="J352" s="46"/>
      <c r="K352" s="46"/>
      <c r="L352" s="46"/>
      <c r="M352" s="46"/>
      <c r="AX352" s="46"/>
      <c r="AY352" s="47"/>
      <c r="AZ352" s="48"/>
      <c r="BA352" s="43"/>
      <c r="BC352" s="43"/>
      <c r="BD352" s="46"/>
      <c r="BF352" s="47"/>
      <c r="BG352" s="48"/>
      <c r="BH352" s="47"/>
      <c r="BI352" s="66"/>
      <c r="BJ352" s="66"/>
      <c r="BK352" s="66"/>
      <c r="BL352" s="66"/>
      <c r="BM352" s="66"/>
      <c r="BN352" s="66"/>
      <c r="BO352" s="66"/>
      <c r="BP352" s="66"/>
      <c r="BQ352" s="66"/>
      <c r="BR352" s="66"/>
      <c r="BS352" s="66"/>
      <c r="BT352" s="66"/>
    </row>
    <row r="353" spans="1:72" s="44" customFormat="1" x14ac:dyDescent="0.25">
      <c r="A353" s="43"/>
      <c r="B353" s="43"/>
      <c r="C353" s="43"/>
      <c r="F353" s="45"/>
      <c r="H353" s="43"/>
      <c r="J353" s="46"/>
      <c r="K353" s="46"/>
      <c r="L353" s="46"/>
      <c r="M353" s="46"/>
      <c r="AX353" s="46"/>
      <c r="AY353" s="47"/>
      <c r="AZ353" s="48"/>
      <c r="BA353" s="43"/>
      <c r="BC353" s="43"/>
      <c r="BD353" s="46"/>
      <c r="BF353" s="47"/>
      <c r="BG353" s="48"/>
      <c r="BH353" s="47"/>
      <c r="BI353" s="66"/>
      <c r="BJ353" s="66"/>
      <c r="BK353" s="66"/>
      <c r="BL353" s="66"/>
      <c r="BM353" s="66"/>
      <c r="BN353" s="66"/>
      <c r="BO353" s="66"/>
      <c r="BP353" s="66"/>
      <c r="BQ353" s="66"/>
      <c r="BR353" s="66"/>
      <c r="BS353" s="66"/>
      <c r="BT353" s="66"/>
    </row>
    <row r="354" spans="1:72" s="44" customFormat="1" x14ac:dyDescent="0.25">
      <c r="A354" s="43"/>
      <c r="B354" s="43"/>
      <c r="C354" s="43"/>
      <c r="F354" s="45"/>
      <c r="H354" s="43"/>
      <c r="J354" s="46"/>
      <c r="K354" s="46"/>
      <c r="L354" s="46"/>
      <c r="M354" s="46"/>
      <c r="AX354" s="46"/>
      <c r="AY354" s="47"/>
      <c r="AZ354" s="48"/>
      <c r="BA354" s="43"/>
      <c r="BC354" s="43"/>
      <c r="BD354" s="46"/>
      <c r="BF354" s="47"/>
      <c r="BG354" s="48"/>
      <c r="BH354" s="47"/>
      <c r="BI354" s="66"/>
      <c r="BJ354" s="66"/>
      <c r="BK354" s="66"/>
      <c r="BL354" s="66"/>
      <c r="BM354" s="66"/>
      <c r="BN354" s="66"/>
      <c r="BO354" s="66"/>
      <c r="BP354" s="66"/>
      <c r="BQ354" s="66"/>
      <c r="BR354" s="66"/>
      <c r="BS354" s="66"/>
      <c r="BT354" s="66"/>
    </row>
    <row r="355" spans="1:72" s="44" customFormat="1" x14ac:dyDescent="0.25">
      <c r="A355" s="43"/>
      <c r="B355" s="43"/>
      <c r="C355" s="43"/>
      <c r="F355" s="45"/>
      <c r="H355" s="43"/>
      <c r="J355" s="46"/>
      <c r="K355" s="46"/>
      <c r="L355" s="46"/>
      <c r="M355" s="46"/>
      <c r="AX355" s="46"/>
      <c r="AY355" s="47"/>
      <c r="AZ355" s="48"/>
      <c r="BA355" s="43"/>
      <c r="BC355" s="43"/>
      <c r="BD355" s="46"/>
      <c r="BF355" s="47"/>
      <c r="BG355" s="48"/>
      <c r="BH355" s="47"/>
      <c r="BI355" s="66"/>
      <c r="BJ355" s="66"/>
      <c r="BK355" s="66"/>
      <c r="BL355" s="66"/>
      <c r="BM355" s="66"/>
      <c r="BN355" s="66"/>
      <c r="BO355" s="66"/>
      <c r="BP355" s="66"/>
      <c r="BQ355" s="66"/>
      <c r="BR355" s="66"/>
      <c r="BS355" s="66"/>
      <c r="BT355" s="66"/>
    </row>
    <row r="356" spans="1:72" s="44" customFormat="1" x14ac:dyDescent="0.25">
      <c r="A356" s="43"/>
      <c r="B356" s="43"/>
      <c r="C356" s="43"/>
      <c r="F356" s="45"/>
      <c r="H356" s="43"/>
      <c r="J356" s="46"/>
      <c r="K356" s="46"/>
      <c r="L356" s="46"/>
      <c r="M356" s="46"/>
      <c r="AX356" s="46"/>
      <c r="AY356" s="47"/>
      <c r="AZ356" s="48"/>
      <c r="BA356" s="43"/>
      <c r="BC356" s="43"/>
      <c r="BD356" s="46"/>
      <c r="BF356" s="47"/>
      <c r="BG356" s="48"/>
      <c r="BH356" s="47"/>
      <c r="BI356" s="66"/>
      <c r="BJ356" s="66"/>
      <c r="BK356" s="66"/>
      <c r="BL356" s="66"/>
      <c r="BM356" s="66"/>
      <c r="BN356" s="66"/>
      <c r="BO356" s="66"/>
      <c r="BP356" s="66"/>
      <c r="BQ356" s="66"/>
      <c r="BR356" s="66"/>
      <c r="BS356" s="66"/>
      <c r="BT356" s="66"/>
    </row>
    <row r="357" spans="1:72" s="44" customFormat="1" x14ac:dyDescent="0.25">
      <c r="A357" s="43"/>
      <c r="B357" s="43"/>
      <c r="C357" s="43"/>
      <c r="F357" s="45"/>
      <c r="H357" s="43"/>
      <c r="J357" s="46"/>
      <c r="K357" s="46"/>
      <c r="L357" s="46"/>
      <c r="M357" s="46"/>
      <c r="AX357" s="46"/>
      <c r="AY357" s="47"/>
      <c r="AZ357" s="48"/>
      <c r="BA357" s="43"/>
      <c r="BC357" s="43"/>
      <c r="BD357" s="46"/>
      <c r="BF357" s="47"/>
      <c r="BG357" s="48"/>
      <c r="BH357" s="47"/>
      <c r="BI357" s="66"/>
      <c r="BJ357" s="66"/>
      <c r="BK357" s="66"/>
      <c r="BL357" s="66"/>
      <c r="BM357" s="66"/>
      <c r="BN357" s="66"/>
      <c r="BO357" s="66"/>
      <c r="BP357" s="66"/>
      <c r="BQ357" s="66"/>
      <c r="BR357" s="66"/>
      <c r="BS357" s="66"/>
      <c r="BT357" s="66"/>
    </row>
    <row r="358" spans="1:72" s="44" customFormat="1" x14ac:dyDescent="0.25">
      <c r="A358" s="43"/>
      <c r="B358" s="43"/>
      <c r="C358" s="43"/>
      <c r="F358" s="45"/>
      <c r="H358" s="43"/>
      <c r="J358" s="46"/>
      <c r="K358" s="46"/>
      <c r="L358" s="46"/>
      <c r="M358" s="46"/>
      <c r="AX358" s="46"/>
      <c r="AY358" s="47"/>
      <c r="AZ358" s="48"/>
      <c r="BA358" s="43"/>
      <c r="BC358" s="43"/>
      <c r="BD358" s="46"/>
      <c r="BF358" s="47"/>
      <c r="BG358" s="48"/>
      <c r="BH358" s="47"/>
      <c r="BI358" s="66"/>
      <c r="BJ358" s="66"/>
      <c r="BK358" s="66"/>
      <c r="BL358" s="66"/>
      <c r="BM358" s="66"/>
      <c r="BN358" s="66"/>
      <c r="BO358" s="66"/>
      <c r="BP358" s="66"/>
      <c r="BQ358" s="66"/>
      <c r="BR358" s="66"/>
      <c r="BS358" s="66"/>
      <c r="BT358" s="66"/>
    </row>
    <row r="359" spans="1:72" s="44" customFormat="1" x14ac:dyDescent="0.25">
      <c r="A359" s="43"/>
      <c r="B359" s="43"/>
      <c r="C359" s="43"/>
      <c r="F359" s="45"/>
      <c r="H359" s="43"/>
      <c r="J359" s="46"/>
      <c r="K359" s="46"/>
      <c r="L359" s="46"/>
      <c r="M359" s="46"/>
      <c r="AX359" s="46"/>
      <c r="AY359" s="47"/>
      <c r="AZ359" s="48"/>
      <c r="BA359" s="43"/>
      <c r="BC359" s="43"/>
      <c r="BD359" s="46"/>
      <c r="BF359" s="47"/>
      <c r="BG359" s="48"/>
      <c r="BH359" s="47"/>
      <c r="BI359" s="66"/>
      <c r="BJ359" s="66"/>
      <c r="BK359" s="66"/>
      <c r="BL359" s="66"/>
      <c r="BM359" s="66"/>
      <c r="BN359" s="66"/>
      <c r="BO359" s="66"/>
      <c r="BP359" s="66"/>
      <c r="BQ359" s="66"/>
      <c r="BR359" s="66"/>
      <c r="BS359" s="66"/>
      <c r="BT359" s="66"/>
    </row>
    <row r="360" spans="1:72" s="44" customFormat="1" x14ac:dyDescent="0.25">
      <c r="A360" s="43"/>
      <c r="B360" s="43"/>
      <c r="C360" s="43"/>
      <c r="F360" s="45"/>
      <c r="H360" s="43"/>
      <c r="J360" s="46"/>
      <c r="K360" s="46"/>
      <c r="L360" s="46"/>
      <c r="M360" s="46"/>
      <c r="AX360" s="46"/>
      <c r="AY360" s="47"/>
      <c r="AZ360" s="48"/>
      <c r="BA360" s="43"/>
      <c r="BC360" s="43"/>
      <c r="BD360" s="46"/>
      <c r="BF360" s="47"/>
      <c r="BG360" s="48"/>
      <c r="BH360" s="47"/>
      <c r="BI360" s="66"/>
      <c r="BJ360" s="66"/>
      <c r="BK360" s="66"/>
      <c r="BL360" s="66"/>
      <c r="BM360" s="66"/>
      <c r="BN360" s="66"/>
      <c r="BO360" s="66"/>
      <c r="BP360" s="66"/>
      <c r="BQ360" s="66"/>
      <c r="BR360" s="66"/>
      <c r="BS360" s="66"/>
      <c r="BT360" s="66"/>
    </row>
    <row r="361" spans="1:72" s="44" customFormat="1" x14ac:dyDescent="0.25">
      <c r="A361" s="43"/>
      <c r="B361" s="43"/>
      <c r="C361" s="43"/>
      <c r="F361" s="45"/>
      <c r="H361" s="43"/>
      <c r="J361" s="46"/>
      <c r="K361" s="46"/>
      <c r="L361" s="46"/>
      <c r="M361" s="46"/>
      <c r="AX361" s="46"/>
      <c r="AY361" s="47"/>
      <c r="AZ361" s="48"/>
      <c r="BA361" s="43"/>
      <c r="BC361" s="43"/>
      <c r="BD361" s="46"/>
      <c r="BF361" s="47"/>
      <c r="BG361" s="48"/>
      <c r="BH361" s="47"/>
      <c r="BI361" s="66"/>
      <c r="BJ361" s="66"/>
      <c r="BK361" s="66"/>
      <c r="BL361" s="66"/>
      <c r="BM361" s="66"/>
      <c r="BN361" s="66"/>
      <c r="BO361" s="66"/>
      <c r="BP361" s="66"/>
      <c r="BQ361" s="66"/>
      <c r="BR361" s="66"/>
      <c r="BS361" s="66"/>
      <c r="BT361" s="66"/>
    </row>
    <row r="362" spans="1:72" s="44" customFormat="1" x14ac:dyDescent="0.25">
      <c r="A362" s="43"/>
      <c r="B362" s="43"/>
      <c r="C362" s="43"/>
      <c r="F362" s="45"/>
      <c r="H362" s="43"/>
      <c r="J362" s="46"/>
      <c r="K362" s="46"/>
      <c r="L362" s="46"/>
      <c r="M362" s="46"/>
      <c r="AX362" s="46"/>
      <c r="AY362" s="47"/>
      <c r="AZ362" s="48"/>
      <c r="BA362" s="43"/>
      <c r="BC362" s="43"/>
      <c r="BD362" s="46"/>
      <c r="BF362" s="47"/>
      <c r="BG362" s="48"/>
      <c r="BH362" s="47"/>
      <c r="BI362" s="66"/>
      <c r="BJ362" s="66"/>
      <c r="BK362" s="66"/>
      <c r="BL362" s="66"/>
      <c r="BM362" s="66"/>
      <c r="BN362" s="66"/>
      <c r="BO362" s="66"/>
      <c r="BP362" s="66"/>
      <c r="BQ362" s="66"/>
      <c r="BR362" s="66"/>
      <c r="BS362" s="66"/>
      <c r="BT362" s="66"/>
    </row>
    <row r="363" spans="1:72" s="44" customFormat="1" x14ac:dyDescent="0.25">
      <c r="A363" s="43"/>
      <c r="B363" s="43"/>
      <c r="C363" s="43"/>
      <c r="F363" s="45"/>
      <c r="H363" s="43"/>
      <c r="J363" s="46"/>
      <c r="K363" s="46"/>
      <c r="L363" s="46"/>
      <c r="M363" s="46"/>
      <c r="AX363" s="46"/>
      <c r="AY363" s="47"/>
      <c r="AZ363" s="48"/>
      <c r="BA363" s="43"/>
      <c r="BC363" s="43"/>
      <c r="BD363" s="46"/>
      <c r="BF363" s="47"/>
      <c r="BG363" s="48"/>
      <c r="BH363" s="47"/>
      <c r="BI363" s="66"/>
      <c r="BJ363" s="66"/>
      <c r="BK363" s="66"/>
      <c r="BL363" s="66"/>
      <c r="BM363" s="66"/>
      <c r="BN363" s="66"/>
      <c r="BO363" s="66"/>
      <c r="BP363" s="66"/>
      <c r="BQ363" s="66"/>
      <c r="BR363" s="66"/>
      <c r="BS363" s="66"/>
      <c r="BT363" s="66"/>
    </row>
    <row r="364" spans="1:72" s="44" customFormat="1" x14ac:dyDescent="0.25">
      <c r="A364" s="43"/>
      <c r="B364" s="43"/>
      <c r="C364" s="43"/>
      <c r="F364" s="45"/>
      <c r="H364" s="43"/>
      <c r="J364" s="46"/>
      <c r="K364" s="46"/>
      <c r="L364" s="46"/>
      <c r="M364" s="46"/>
      <c r="AX364" s="46"/>
      <c r="AY364" s="47"/>
      <c r="AZ364" s="48"/>
      <c r="BA364" s="43"/>
      <c r="BC364" s="43"/>
      <c r="BD364" s="46"/>
      <c r="BF364" s="47"/>
      <c r="BG364" s="48"/>
      <c r="BH364" s="47"/>
      <c r="BI364" s="66"/>
      <c r="BJ364" s="66"/>
      <c r="BK364" s="66"/>
      <c r="BL364" s="66"/>
      <c r="BM364" s="66"/>
      <c r="BN364" s="66"/>
      <c r="BO364" s="66"/>
      <c r="BP364" s="66"/>
      <c r="BQ364" s="66"/>
      <c r="BR364" s="66"/>
      <c r="BS364" s="66"/>
      <c r="BT364" s="66"/>
    </row>
    <row r="365" spans="1:72" s="44" customFormat="1" x14ac:dyDescent="0.25">
      <c r="A365" s="43"/>
      <c r="B365" s="43"/>
      <c r="C365" s="43"/>
      <c r="F365" s="45"/>
      <c r="H365" s="43"/>
      <c r="J365" s="46"/>
      <c r="K365" s="46"/>
      <c r="L365" s="46"/>
      <c r="M365" s="46"/>
      <c r="AX365" s="46"/>
      <c r="AY365" s="47"/>
      <c r="AZ365" s="48"/>
      <c r="BA365" s="43"/>
      <c r="BC365" s="43"/>
      <c r="BD365" s="46"/>
      <c r="BF365" s="47"/>
      <c r="BG365" s="48"/>
      <c r="BH365" s="47"/>
      <c r="BI365" s="66"/>
      <c r="BJ365" s="66"/>
      <c r="BK365" s="66"/>
      <c r="BL365" s="66"/>
      <c r="BM365" s="66"/>
      <c r="BN365" s="66"/>
      <c r="BO365" s="66"/>
      <c r="BP365" s="66"/>
      <c r="BQ365" s="66"/>
      <c r="BR365" s="66"/>
      <c r="BS365" s="66"/>
      <c r="BT365" s="66"/>
    </row>
    <row r="366" spans="1:72" s="44" customFormat="1" x14ac:dyDescent="0.25">
      <c r="A366" s="43"/>
      <c r="B366" s="43"/>
      <c r="C366" s="43"/>
      <c r="F366" s="45"/>
      <c r="H366" s="43"/>
      <c r="J366" s="46"/>
      <c r="K366" s="46"/>
      <c r="L366" s="46"/>
      <c r="M366" s="46"/>
      <c r="AX366" s="46"/>
      <c r="AY366" s="47"/>
      <c r="AZ366" s="48"/>
      <c r="BA366" s="43"/>
      <c r="BC366" s="43"/>
      <c r="BD366" s="46"/>
      <c r="BF366" s="47"/>
      <c r="BG366" s="48"/>
      <c r="BH366" s="47"/>
      <c r="BI366" s="66"/>
      <c r="BJ366" s="66"/>
      <c r="BK366" s="66"/>
      <c r="BL366" s="66"/>
      <c r="BM366" s="66"/>
      <c r="BN366" s="66"/>
      <c r="BO366" s="66"/>
      <c r="BP366" s="66"/>
      <c r="BQ366" s="66"/>
      <c r="BR366" s="66"/>
      <c r="BS366" s="66"/>
      <c r="BT366" s="66"/>
    </row>
    <row r="367" spans="1:72" s="44" customFormat="1" x14ac:dyDescent="0.25">
      <c r="A367" s="43"/>
      <c r="B367" s="43"/>
      <c r="C367" s="43"/>
      <c r="F367" s="45"/>
      <c r="H367" s="43"/>
      <c r="J367" s="46"/>
      <c r="K367" s="46"/>
      <c r="L367" s="46"/>
      <c r="M367" s="46"/>
      <c r="AX367" s="46"/>
      <c r="AY367" s="47"/>
      <c r="AZ367" s="48"/>
      <c r="BA367" s="43"/>
      <c r="BC367" s="43"/>
      <c r="BD367" s="46"/>
      <c r="BF367" s="47"/>
      <c r="BG367" s="48"/>
      <c r="BH367" s="47"/>
      <c r="BI367" s="66"/>
      <c r="BJ367" s="66"/>
      <c r="BK367" s="66"/>
      <c r="BL367" s="66"/>
      <c r="BM367" s="66"/>
      <c r="BN367" s="66"/>
      <c r="BO367" s="66"/>
      <c r="BP367" s="66"/>
      <c r="BQ367" s="66"/>
      <c r="BR367" s="66"/>
      <c r="BS367" s="66"/>
      <c r="BT367" s="66"/>
    </row>
    <row r="368" spans="1:72" s="44" customFormat="1" x14ac:dyDescent="0.25">
      <c r="A368" s="43"/>
      <c r="B368" s="43"/>
      <c r="C368" s="43"/>
      <c r="F368" s="45"/>
      <c r="H368" s="43"/>
      <c r="J368" s="46"/>
      <c r="K368" s="46"/>
      <c r="L368" s="46"/>
      <c r="M368" s="46"/>
      <c r="AX368" s="46"/>
      <c r="AY368" s="47"/>
      <c r="AZ368" s="48"/>
      <c r="BA368" s="43"/>
      <c r="BC368" s="43"/>
      <c r="BD368" s="46"/>
      <c r="BF368" s="47"/>
      <c r="BG368" s="48"/>
      <c r="BH368" s="47"/>
      <c r="BI368" s="66"/>
      <c r="BJ368" s="66"/>
      <c r="BK368" s="66"/>
      <c r="BL368" s="66"/>
      <c r="BM368" s="66"/>
      <c r="BN368" s="66"/>
      <c r="BO368" s="66"/>
      <c r="BP368" s="66"/>
      <c r="BQ368" s="66"/>
      <c r="BR368" s="66"/>
      <c r="BS368" s="66"/>
      <c r="BT368" s="66"/>
    </row>
    <row r="369" spans="1:72" s="44" customFormat="1" x14ac:dyDescent="0.25">
      <c r="A369" s="43"/>
      <c r="B369" s="43"/>
      <c r="C369" s="43"/>
      <c r="F369" s="45"/>
      <c r="H369" s="43"/>
      <c r="J369" s="46"/>
      <c r="K369" s="46"/>
      <c r="L369" s="46"/>
      <c r="M369" s="46"/>
      <c r="AX369" s="46"/>
      <c r="AY369" s="47"/>
      <c r="AZ369" s="48"/>
      <c r="BA369" s="43"/>
      <c r="BC369" s="43"/>
      <c r="BD369" s="46"/>
      <c r="BF369" s="47"/>
      <c r="BG369" s="48"/>
      <c r="BH369" s="47"/>
      <c r="BI369" s="66"/>
      <c r="BJ369" s="66"/>
      <c r="BK369" s="66"/>
      <c r="BL369" s="66"/>
      <c r="BM369" s="66"/>
      <c r="BN369" s="66"/>
      <c r="BO369" s="66"/>
      <c r="BP369" s="66"/>
      <c r="BQ369" s="66"/>
      <c r="BR369" s="66"/>
      <c r="BS369" s="66"/>
      <c r="BT369" s="66"/>
    </row>
    <row r="370" spans="1:72" s="44" customFormat="1" x14ac:dyDescent="0.25">
      <c r="A370" s="43"/>
      <c r="B370" s="43"/>
      <c r="C370" s="43"/>
      <c r="F370" s="45"/>
      <c r="H370" s="43"/>
      <c r="J370" s="46"/>
      <c r="K370" s="46"/>
      <c r="L370" s="46"/>
      <c r="M370" s="46"/>
      <c r="AX370" s="46"/>
      <c r="AY370" s="47"/>
      <c r="AZ370" s="48"/>
      <c r="BA370" s="43"/>
      <c r="BC370" s="43"/>
      <c r="BD370" s="46"/>
      <c r="BF370" s="47"/>
      <c r="BG370" s="48"/>
      <c r="BH370" s="47"/>
      <c r="BI370" s="66"/>
      <c r="BJ370" s="66"/>
      <c r="BK370" s="66"/>
      <c r="BL370" s="66"/>
      <c r="BM370" s="66"/>
      <c r="BN370" s="66"/>
      <c r="BO370" s="66"/>
      <c r="BP370" s="66"/>
      <c r="BQ370" s="66"/>
      <c r="BR370" s="66"/>
      <c r="BS370" s="66"/>
      <c r="BT370" s="66"/>
    </row>
    <row r="371" spans="1:72" s="44" customFormat="1" x14ac:dyDescent="0.25">
      <c r="A371" s="43"/>
      <c r="B371" s="43"/>
      <c r="C371" s="43"/>
      <c r="F371" s="45"/>
      <c r="H371" s="43"/>
      <c r="J371" s="46"/>
      <c r="K371" s="46"/>
      <c r="L371" s="46"/>
      <c r="M371" s="46"/>
      <c r="AX371" s="46"/>
      <c r="AY371" s="47"/>
      <c r="AZ371" s="48"/>
      <c r="BA371" s="43"/>
      <c r="BC371" s="43"/>
      <c r="BD371" s="46"/>
      <c r="BF371" s="47"/>
      <c r="BG371" s="48"/>
      <c r="BH371" s="47"/>
      <c r="BI371" s="66"/>
      <c r="BJ371" s="66"/>
      <c r="BK371" s="66"/>
      <c r="BL371" s="66"/>
      <c r="BM371" s="66"/>
      <c r="BN371" s="66"/>
      <c r="BO371" s="66"/>
      <c r="BP371" s="66"/>
      <c r="BQ371" s="66"/>
      <c r="BR371" s="66"/>
      <c r="BS371" s="66"/>
      <c r="BT371" s="66"/>
    </row>
    <row r="372" spans="1:72" s="44" customFormat="1" x14ac:dyDescent="0.25">
      <c r="A372" s="43"/>
      <c r="B372" s="43"/>
      <c r="C372" s="43"/>
      <c r="F372" s="45"/>
      <c r="H372" s="43"/>
      <c r="J372" s="46"/>
      <c r="K372" s="46"/>
      <c r="L372" s="46"/>
      <c r="M372" s="46"/>
      <c r="AX372" s="46"/>
      <c r="AY372" s="47"/>
      <c r="AZ372" s="48"/>
      <c r="BA372" s="43"/>
      <c r="BC372" s="43"/>
      <c r="BD372" s="46"/>
      <c r="BF372" s="47"/>
      <c r="BG372" s="48"/>
      <c r="BH372" s="47"/>
      <c r="BI372" s="66"/>
      <c r="BJ372" s="66"/>
      <c r="BK372" s="66"/>
      <c r="BL372" s="66"/>
      <c r="BM372" s="66"/>
      <c r="BN372" s="66"/>
      <c r="BO372" s="66"/>
      <c r="BP372" s="66"/>
      <c r="BQ372" s="66"/>
      <c r="BR372" s="66"/>
      <c r="BS372" s="66"/>
      <c r="BT372" s="66"/>
    </row>
    <row r="373" spans="1:72" s="44" customFormat="1" x14ac:dyDescent="0.25">
      <c r="A373" s="43"/>
      <c r="B373" s="43"/>
      <c r="C373" s="43"/>
      <c r="F373" s="45"/>
      <c r="H373" s="43"/>
      <c r="J373" s="46"/>
      <c r="K373" s="46"/>
      <c r="L373" s="46"/>
      <c r="M373" s="46"/>
      <c r="AX373" s="46"/>
      <c r="AY373" s="47"/>
      <c r="AZ373" s="48"/>
      <c r="BA373" s="43"/>
      <c r="BC373" s="43"/>
      <c r="BD373" s="46"/>
      <c r="BF373" s="47"/>
      <c r="BG373" s="48"/>
      <c r="BH373" s="47"/>
      <c r="BI373" s="66"/>
      <c r="BJ373" s="66"/>
      <c r="BK373" s="66"/>
      <c r="BL373" s="66"/>
      <c r="BM373" s="66"/>
      <c r="BN373" s="66"/>
      <c r="BO373" s="66"/>
      <c r="BP373" s="66"/>
      <c r="BQ373" s="66"/>
      <c r="BR373" s="66"/>
      <c r="BS373" s="66"/>
      <c r="BT373" s="66"/>
    </row>
    <row r="374" spans="1:72" s="44" customFormat="1" x14ac:dyDescent="0.25">
      <c r="A374" s="43"/>
      <c r="B374" s="43"/>
      <c r="C374" s="43"/>
      <c r="F374" s="45"/>
      <c r="H374" s="43"/>
      <c r="J374" s="46"/>
      <c r="K374" s="46"/>
      <c r="L374" s="46"/>
      <c r="M374" s="46"/>
      <c r="AX374" s="46"/>
      <c r="AY374" s="47"/>
      <c r="AZ374" s="48"/>
      <c r="BA374" s="43"/>
      <c r="BC374" s="43"/>
      <c r="BD374" s="46"/>
      <c r="BF374" s="47"/>
      <c r="BG374" s="48"/>
      <c r="BH374" s="47"/>
      <c r="BI374" s="66"/>
      <c r="BJ374" s="66"/>
      <c r="BK374" s="66"/>
      <c r="BL374" s="66"/>
      <c r="BM374" s="66"/>
      <c r="BN374" s="66"/>
      <c r="BO374" s="66"/>
      <c r="BP374" s="66"/>
      <c r="BQ374" s="66"/>
      <c r="BR374" s="66"/>
      <c r="BS374" s="66"/>
      <c r="BT374" s="66"/>
    </row>
    <row r="375" spans="1:72" s="44" customFormat="1" x14ac:dyDescent="0.25">
      <c r="A375" s="43"/>
      <c r="B375" s="43"/>
      <c r="C375" s="43"/>
      <c r="F375" s="45"/>
      <c r="H375" s="43"/>
      <c r="J375" s="46"/>
      <c r="K375" s="46"/>
      <c r="L375" s="46"/>
      <c r="M375" s="46"/>
      <c r="AX375" s="46"/>
      <c r="AY375" s="47"/>
      <c r="AZ375" s="48"/>
      <c r="BA375" s="43"/>
      <c r="BC375" s="43"/>
      <c r="BD375" s="46"/>
      <c r="BF375" s="47"/>
      <c r="BG375" s="48"/>
      <c r="BH375" s="47"/>
      <c r="BI375" s="66"/>
      <c r="BJ375" s="66"/>
      <c r="BK375" s="66"/>
      <c r="BL375" s="66"/>
      <c r="BM375" s="66"/>
      <c r="BN375" s="66"/>
      <c r="BO375" s="66"/>
      <c r="BP375" s="66"/>
      <c r="BQ375" s="66"/>
      <c r="BR375" s="66"/>
      <c r="BS375" s="66"/>
      <c r="BT375" s="66"/>
    </row>
    <row r="376" spans="1:72" s="44" customFormat="1" x14ac:dyDescent="0.25">
      <c r="A376" s="43"/>
      <c r="B376" s="43"/>
      <c r="C376" s="43"/>
      <c r="F376" s="45"/>
      <c r="H376" s="43"/>
      <c r="J376" s="46"/>
      <c r="K376" s="46"/>
      <c r="L376" s="46"/>
      <c r="M376" s="46"/>
      <c r="AX376" s="46"/>
      <c r="AY376" s="47"/>
      <c r="AZ376" s="48"/>
      <c r="BA376" s="43"/>
      <c r="BC376" s="43"/>
      <c r="BD376" s="46"/>
      <c r="BF376" s="47"/>
      <c r="BG376" s="48"/>
      <c r="BH376" s="47"/>
      <c r="BI376" s="66"/>
      <c r="BJ376" s="66"/>
      <c r="BK376" s="66"/>
      <c r="BL376" s="66"/>
      <c r="BM376" s="66"/>
      <c r="BN376" s="66"/>
      <c r="BO376" s="66"/>
      <c r="BP376" s="66"/>
      <c r="BQ376" s="66"/>
      <c r="BR376" s="66"/>
      <c r="BS376" s="66"/>
      <c r="BT376" s="66"/>
    </row>
    <row r="377" spans="1:72" s="44" customFormat="1" x14ac:dyDescent="0.25">
      <c r="A377" s="43"/>
      <c r="B377" s="43"/>
      <c r="C377" s="43"/>
      <c r="F377" s="45"/>
      <c r="H377" s="43"/>
      <c r="J377" s="46"/>
      <c r="K377" s="46"/>
      <c r="L377" s="46"/>
      <c r="M377" s="46"/>
      <c r="AX377" s="46"/>
      <c r="AY377" s="47"/>
      <c r="AZ377" s="48"/>
      <c r="BA377" s="43"/>
      <c r="BC377" s="43"/>
      <c r="BD377" s="46"/>
      <c r="BF377" s="47"/>
      <c r="BG377" s="48"/>
      <c r="BH377" s="47"/>
      <c r="BI377" s="66"/>
      <c r="BJ377" s="66"/>
      <c r="BK377" s="66"/>
      <c r="BL377" s="66"/>
      <c r="BM377" s="66"/>
      <c r="BN377" s="66"/>
      <c r="BO377" s="66"/>
      <c r="BP377" s="66"/>
      <c r="BQ377" s="66"/>
      <c r="BR377" s="66"/>
      <c r="BS377" s="66"/>
      <c r="BT377" s="66"/>
    </row>
    <row r="378" spans="1:72" s="44" customFormat="1" x14ac:dyDescent="0.25">
      <c r="A378" s="43"/>
      <c r="B378" s="43"/>
      <c r="C378" s="43"/>
      <c r="F378" s="45"/>
      <c r="H378" s="43"/>
      <c r="J378" s="46"/>
      <c r="K378" s="46"/>
      <c r="L378" s="46"/>
      <c r="M378" s="46"/>
      <c r="AX378" s="46"/>
      <c r="AY378" s="47"/>
      <c r="AZ378" s="48"/>
      <c r="BA378" s="43"/>
      <c r="BC378" s="43"/>
      <c r="BD378" s="46"/>
      <c r="BF378" s="47"/>
      <c r="BG378" s="48"/>
      <c r="BH378" s="47"/>
      <c r="BI378" s="66"/>
      <c r="BJ378" s="66"/>
      <c r="BK378" s="66"/>
      <c r="BL378" s="66"/>
      <c r="BM378" s="66"/>
      <c r="BN378" s="66"/>
      <c r="BO378" s="66"/>
      <c r="BP378" s="66"/>
      <c r="BQ378" s="66"/>
      <c r="BR378" s="66"/>
      <c r="BS378" s="66"/>
      <c r="BT378" s="66"/>
    </row>
    <row r="379" spans="1:72" s="44" customFormat="1" x14ac:dyDescent="0.25">
      <c r="A379" s="43"/>
      <c r="B379" s="43"/>
      <c r="C379" s="43"/>
      <c r="F379" s="45"/>
      <c r="H379" s="43"/>
      <c r="J379" s="46"/>
      <c r="K379" s="46"/>
      <c r="L379" s="46"/>
      <c r="M379" s="46"/>
      <c r="AX379" s="46"/>
      <c r="AY379" s="47"/>
      <c r="AZ379" s="48"/>
      <c r="BA379" s="43"/>
      <c r="BC379" s="43"/>
      <c r="BD379" s="46"/>
      <c r="BF379" s="47"/>
      <c r="BG379" s="48"/>
      <c r="BH379" s="47"/>
      <c r="BI379" s="66"/>
      <c r="BJ379" s="66"/>
      <c r="BK379" s="66"/>
      <c r="BL379" s="66"/>
      <c r="BM379" s="66"/>
      <c r="BN379" s="66"/>
      <c r="BO379" s="66"/>
      <c r="BP379" s="66"/>
      <c r="BQ379" s="66"/>
      <c r="BR379" s="66"/>
      <c r="BS379" s="66"/>
      <c r="BT379" s="66"/>
    </row>
    <row r="380" spans="1:72" s="44" customFormat="1" x14ac:dyDescent="0.25">
      <c r="A380" s="43"/>
      <c r="B380" s="43"/>
      <c r="C380" s="43"/>
      <c r="F380" s="45"/>
      <c r="H380" s="43"/>
      <c r="J380" s="46"/>
      <c r="K380" s="46"/>
      <c r="L380" s="46"/>
      <c r="M380" s="46"/>
      <c r="AX380" s="46"/>
      <c r="AY380" s="47"/>
      <c r="AZ380" s="48"/>
      <c r="BA380" s="43"/>
      <c r="BC380" s="43"/>
      <c r="BD380" s="46"/>
      <c r="BF380" s="47"/>
      <c r="BG380" s="48"/>
      <c r="BH380" s="47"/>
      <c r="BI380" s="66"/>
      <c r="BJ380" s="66"/>
      <c r="BK380" s="66"/>
      <c r="BL380" s="66"/>
      <c r="BM380" s="66"/>
      <c r="BN380" s="66"/>
      <c r="BO380" s="66"/>
      <c r="BP380" s="66"/>
      <c r="BQ380" s="66"/>
      <c r="BR380" s="66"/>
      <c r="BS380" s="66"/>
      <c r="BT380" s="66"/>
    </row>
    <row r="381" spans="1:72" s="44" customFormat="1" x14ac:dyDescent="0.25">
      <c r="A381" s="43"/>
      <c r="B381" s="43"/>
      <c r="C381" s="43"/>
      <c r="F381" s="45"/>
      <c r="H381" s="43"/>
      <c r="J381" s="46"/>
      <c r="K381" s="46"/>
      <c r="L381" s="46"/>
      <c r="M381" s="46"/>
      <c r="AX381" s="46"/>
      <c r="AY381" s="47"/>
      <c r="AZ381" s="48"/>
      <c r="BA381" s="43"/>
      <c r="BC381" s="43"/>
      <c r="BD381" s="46"/>
      <c r="BF381" s="47"/>
      <c r="BG381" s="48"/>
      <c r="BH381" s="47"/>
      <c r="BI381" s="66"/>
      <c r="BJ381" s="66"/>
      <c r="BK381" s="66"/>
      <c r="BL381" s="66"/>
      <c r="BM381" s="66"/>
      <c r="BN381" s="66"/>
      <c r="BO381" s="66"/>
      <c r="BP381" s="66"/>
      <c r="BQ381" s="66"/>
      <c r="BR381" s="66"/>
      <c r="BS381" s="66"/>
      <c r="BT381" s="66"/>
    </row>
    <row r="382" spans="1:72" s="44" customFormat="1" x14ac:dyDescent="0.25">
      <c r="A382" s="43"/>
      <c r="B382" s="43"/>
      <c r="C382" s="43"/>
      <c r="F382" s="45"/>
      <c r="H382" s="43"/>
      <c r="J382" s="46"/>
      <c r="K382" s="46"/>
      <c r="L382" s="46"/>
      <c r="M382" s="46"/>
      <c r="AX382" s="46"/>
      <c r="AY382" s="47"/>
      <c r="AZ382" s="48"/>
      <c r="BA382" s="43"/>
      <c r="BC382" s="43"/>
      <c r="BD382" s="46"/>
      <c r="BF382" s="47"/>
      <c r="BG382" s="48"/>
      <c r="BH382" s="47"/>
      <c r="BI382" s="66"/>
      <c r="BJ382" s="66"/>
      <c r="BK382" s="66"/>
      <c r="BL382" s="66"/>
      <c r="BM382" s="66"/>
      <c r="BN382" s="66"/>
      <c r="BO382" s="66"/>
      <c r="BP382" s="66"/>
      <c r="BQ382" s="66"/>
      <c r="BR382" s="66"/>
      <c r="BS382" s="66"/>
      <c r="BT382" s="66"/>
    </row>
    <row r="383" spans="1:72" s="44" customFormat="1" x14ac:dyDescent="0.25">
      <c r="A383" s="43"/>
      <c r="B383" s="43"/>
      <c r="C383" s="43"/>
      <c r="F383" s="45"/>
      <c r="H383" s="43"/>
      <c r="J383" s="46"/>
      <c r="K383" s="46"/>
      <c r="L383" s="46"/>
      <c r="M383" s="46"/>
      <c r="AX383" s="46"/>
      <c r="AY383" s="47"/>
      <c r="AZ383" s="48"/>
      <c r="BA383" s="43"/>
      <c r="BC383" s="43"/>
      <c r="BD383" s="46"/>
      <c r="BF383" s="47"/>
      <c r="BG383" s="48"/>
      <c r="BH383" s="47"/>
      <c r="BI383" s="66"/>
      <c r="BJ383" s="66"/>
      <c r="BK383" s="66"/>
      <c r="BL383" s="66"/>
      <c r="BM383" s="66"/>
      <c r="BN383" s="66"/>
      <c r="BO383" s="66"/>
      <c r="BP383" s="66"/>
      <c r="BQ383" s="66"/>
      <c r="BR383" s="66"/>
      <c r="BS383" s="66"/>
      <c r="BT383" s="66"/>
    </row>
    <row r="384" spans="1:72" s="44" customFormat="1" x14ac:dyDescent="0.25">
      <c r="A384" s="43"/>
      <c r="B384" s="43"/>
      <c r="C384" s="43"/>
      <c r="F384" s="45"/>
      <c r="H384" s="43"/>
      <c r="J384" s="46"/>
      <c r="K384" s="46"/>
      <c r="L384" s="46"/>
      <c r="M384" s="46"/>
      <c r="AX384" s="46"/>
      <c r="AY384" s="47"/>
      <c r="AZ384" s="48"/>
      <c r="BA384" s="43"/>
      <c r="BC384" s="43"/>
      <c r="BD384" s="46"/>
      <c r="BF384" s="47"/>
      <c r="BG384" s="48"/>
      <c r="BH384" s="47"/>
      <c r="BI384" s="66"/>
      <c r="BJ384" s="66"/>
      <c r="BK384" s="66"/>
      <c r="BL384" s="66"/>
      <c r="BM384" s="66"/>
      <c r="BN384" s="66"/>
      <c r="BO384" s="66"/>
      <c r="BP384" s="66"/>
      <c r="BQ384" s="66"/>
      <c r="BR384" s="66"/>
      <c r="BS384" s="66"/>
      <c r="BT384" s="66"/>
    </row>
    <row r="385" spans="1:72" s="44" customFormat="1" x14ac:dyDescent="0.25">
      <c r="A385" s="43"/>
      <c r="B385" s="43"/>
      <c r="C385" s="43"/>
      <c r="F385" s="45"/>
      <c r="H385" s="43"/>
      <c r="J385" s="46"/>
      <c r="K385" s="46"/>
      <c r="L385" s="46"/>
      <c r="M385" s="46"/>
      <c r="AX385" s="46"/>
      <c r="AY385" s="47"/>
      <c r="AZ385" s="48"/>
      <c r="BA385" s="43"/>
      <c r="BC385" s="43"/>
      <c r="BD385" s="46"/>
      <c r="BF385" s="47"/>
      <c r="BG385" s="48"/>
      <c r="BH385" s="47"/>
      <c r="BI385" s="66"/>
      <c r="BJ385" s="66"/>
      <c r="BK385" s="66"/>
      <c r="BL385" s="66"/>
      <c r="BM385" s="66"/>
      <c r="BN385" s="66"/>
      <c r="BO385" s="66"/>
      <c r="BP385" s="66"/>
      <c r="BQ385" s="66"/>
      <c r="BR385" s="66"/>
      <c r="BS385" s="66"/>
      <c r="BT385" s="66"/>
    </row>
    <row r="386" spans="1:72" s="44" customFormat="1" x14ac:dyDescent="0.25">
      <c r="A386" s="43"/>
      <c r="B386" s="43"/>
      <c r="C386" s="43"/>
      <c r="F386" s="45"/>
      <c r="H386" s="43"/>
      <c r="J386" s="46"/>
      <c r="K386" s="46"/>
      <c r="L386" s="46"/>
      <c r="M386" s="46"/>
      <c r="AX386" s="46"/>
      <c r="AY386" s="47"/>
      <c r="AZ386" s="48"/>
      <c r="BA386" s="43"/>
      <c r="BC386" s="43"/>
      <c r="BD386" s="46"/>
      <c r="BF386" s="47"/>
      <c r="BG386" s="48"/>
      <c r="BH386" s="47"/>
      <c r="BI386" s="66"/>
      <c r="BJ386" s="66"/>
      <c r="BK386" s="66"/>
      <c r="BL386" s="66"/>
      <c r="BM386" s="66"/>
      <c r="BN386" s="66"/>
      <c r="BO386" s="66"/>
      <c r="BP386" s="66"/>
      <c r="BQ386" s="66"/>
      <c r="BR386" s="66"/>
      <c r="BS386" s="66"/>
      <c r="BT386" s="66"/>
    </row>
    <row r="387" spans="1:72" s="44" customFormat="1" x14ac:dyDescent="0.25">
      <c r="A387" s="43"/>
      <c r="B387" s="43"/>
      <c r="C387" s="43"/>
      <c r="F387" s="45"/>
      <c r="H387" s="43"/>
      <c r="J387" s="46"/>
      <c r="K387" s="46"/>
      <c r="L387" s="46"/>
      <c r="M387" s="46"/>
      <c r="AX387" s="46"/>
      <c r="AY387" s="47"/>
      <c r="AZ387" s="48"/>
      <c r="BA387" s="43"/>
      <c r="BC387" s="43"/>
      <c r="BD387" s="46"/>
      <c r="BF387" s="47"/>
      <c r="BG387" s="48"/>
      <c r="BH387" s="47"/>
      <c r="BI387" s="66"/>
      <c r="BJ387" s="66"/>
      <c r="BK387" s="66"/>
      <c r="BL387" s="66"/>
      <c r="BM387" s="66"/>
      <c r="BN387" s="66"/>
      <c r="BO387" s="66"/>
      <c r="BP387" s="66"/>
      <c r="BQ387" s="66"/>
      <c r="BR387" s="66"/>
      <c r="BS387" s="66"/>
      <c r="BT387" s="66"/>
    </row>
    <row r="388" spans="1:72" s="44" customFormat="1" x14ac:dyDescent="0.25">
      <c r="A388" s="43"/>
      <c r="B388" s="43"/>
      <c r="C388" s="43"/>
      <c r="F388" s="45"/>
      <c r="H388" s="43"/>
      <c r="J388" s="46"/>
      <c r="K388" s="46"/>
      <c r="L388" s="46"/>
      <c r="M388" s="46"/>
      <c r="AX388" s="46"/>
      <c r="AY388" s="47"/>
      <c r="AZ388" s="48"/>
      <c r="BA388" s="43"/>
      <c r="BC388" s="43"/>
      <c r="BD388" s="46"/>
      <c r="BF388" s="47"/>
      <c r="BG388" s="48"/>
      <c r="BH388" s="47"/>
      <c r="BI388" s="66"/>
      <c r="BJ388" s="66"/>
      <c r="BK388" s="66"/>
      <c r="BL388" s="66"/>
      <c r="BM388" s="66"/>
      <c r="BN388" s="66"/>
      <c r="BO388" s="66"/>
      <c r="BP388" s="66"/>
      <c r="BQ388" s="66"/>
      <c r="BR388" s="66"/>
      <c r="BS388" s="66"/>
      <c r="BT388" s="66"/>
    </row>
    <row r="389" spans="1:72" s="44" customFormat="1" x14ac:dyDescent="0.25">
      <c r="A389" s="43"/>
      <c r="B389" s="43"/>
      <c r="C389" s="43"/>
      <c r="F389" s="45"/>
      <c r="H389" s="43"/>
      <c r="J389" s="46"/>
      <c r="K389" s="46"/>
      <c r="L389" s="46"/>
      <c r="M389" s="46"/>
      <c r="AX389" s="46"/>
      <c r="AY389" s="47"/>
      <c r="AZ389" s="48"/>
      <c r="BA389" s="43"/>
      <c r="BC389" s="43"/>
      <c r="BD389" s="46"/>
      <c r="BF389" s="47"/>
      <c r="BG389" s="48"/>
      <c r="BH389" s="47"/>
      <c r="BI389" s="66"/>
      <c r="BJ389" s="66"/>
      <c r="BK389" s="66"/>
      <c r="BL389" s="66"/>
      <c r="BM389" s="66"/>
      <c r="BN389" s="66"/>
      <c r="BO389" s="66"/>
      <c r="BP389" s="66"/>
      <c r="BQ389" s="66"/>
      <c r="BR389" s="66"/>
      <c r="BS389" s="66"/>
      <c r="BT389" s="66"/>
    </row>
    <row r="390" spans="1:72" s="44" customFormat="1" x14ac:dyDescent="0.25">
      <c r="A390" s="43"/>
      <c r="B390" s="43"/>
      <c r="C390" s="43"/>
      <c r="F390" s="45"/>
      <c r="H390" s="43"/>
      <c r="J390" s="46"/>
      <c r="K390" s="46"/>
      <c r="L390" s="46"/>
      <c r="M390" s="46"/>
      <c r="AX390" s="46"/>
      <c r="AY390" s="47"/>
      <c r="AZ390" s="48"/>
      <c r="BA390" s="43"/>
      <c r="BC390" s="43"/>
      <c r="BD390" s="46"/>
      <c r="BF390" s="47"/>
      <c r="BG390" s="48"/>
      <c r="BH390" s="47"/>
      <c r="BI390" s="66"/>
      <c r="BJ390" s="66"/>
      <c r="BK390" s="66"/>
      <c r="BL390" s="66"/>
      <c r="BM390" s="66"/>
      <c r="BN390" s="66"/>
      <c r="BO390" s="66"/>
      <c r="BP390" s="66"/>
      <c r="BQ390" s="66"/>
      <c r="BR390" s="66"/>
      <c r="BS390" s="66"/>
      <c r="BT390" s="66"/>
    </row>
    <row r="391" spans="1:72" s="44" customFormat="1" x14ac:dyDescent="0.25">
      <c r="A391" s="43"/>
      <c r="B391" s="43"/>
      <c r="C391" s="43"/>
      <c r="F391" s="45"/>
      <c r="H391" s="43"/>
      <c r="J391" s="46"/>
      <c r="K391" s="46"/>
      <c r="L391" s="46"/>
      <c r="M391" s="46"/>
      <c r="AX391" s="46"/>
      <c r="AY391" s="47"/>
      <c r="AZ391" s="48"/>
      <c r="BA391" s="43"/>
      <c r="BC391" s="43"/>
      <c r="BD391" s="46"/>
      <c r="BF391" s="47"/>
      <c r="BG391" s="48"/>
      <c r="BH391" s="47"/>
      <c r="BI391" s="66"/>
      <c r="BJ391" s="66"/>
      <c r="BK391" s="66"/>
      <c r="BL391" s="66"/>
      <c r="BM391" s="66"/>
      <c r="BN391" s="66"/>
      <c r="BO391" s="66"/>
      <c r="BP391" s="66"/>
      <c r="BQ391" s="66"/>
      <c r="BR391" s="66"/>
      <c r="BS391" s="66"/>
      <c r="BT391" s="66"/>
    </row>
    <row r="392" spans="1:72" s="44" customFormat="1" x14ac:dyDescent="0.25">
      <c r="A392" s="43"/>
      <c r="B392" s="43"/>
      <c r="C392" s="43"/>
      <c r="F392" s="45"/>
      <c r="H392" s="43"/>
      <c r="J392" s="46"/>
      <c r="K392" s="46"/>
      <c r="L392" s="46"/>
      <c r="M392" s="46"/>
      <c r="AX392" s="46"/>
      <c r="AY392" s="47"/>
      <c r="AZ392" s="48"/>
      <c r="BA392" s="43"/>
      <c r="BC392" s="43"/>
      <c r="BD392" s="46"/>
      <c r="BF392" s="47"/>
      <c r="BG392" s="48"/>
      <c r="BH392" s="47"/>
      <c r="BI392" s="66"/>
      <c r="BJ392" s="66"/>
      <c r="BK392" s="66"/>
      <c r="BL392" s="66"/>
      <c r="BM392" s="66"/>
      <c r="BN392" s="66"/>
      <c r="BO392" s="66"/>
      <c r="BP392" s="66"/>
      <c r="BQ392" s="66"/>
      <c r="BR392" s="66"/>
      <c r="BS392" s="66"/>
      <c r="BT392" s="66"/>
    </row>
    <row r="393" spans="1:72" s="44" customFormat="1" x14ac:dyDescent="0.25">
      <c r="A393" s="43"/>
      <c r="B393" s="43"/>
      <c r="C393" s="43"/>
      <c r="F393" s="45"/>
      <c r="H393" s="43"/>
      <c r="J393" s="46"/>
      <c r="K393" s="46"/>
      <c r="L393" s="46"/>
      <c r="M393" s="46"/>
      <c r="AX393" s="46"/>
      <c r="AY393" s="47"/>
      <c r="AZ393" s="48"/>
      <c r="BA393" s="43"/>
      <c r="BC393" s="43"/>
      <c r="BD393" s="46"/>
      <c r="BF393" s="47"/>
      <c r="BG393" s="48"/>
      <c r="BH393" s="47"/>
      <c r="BI393" s="66"/>
      <c r="BJ393" s="66"/>
      <c r="BK393" s="66"/>
      <c r="BL393" s="66"/>
      <c r="BM393" s="66"/>
      <c r="BN393" s="66"/>
      <c r="BO393" s="66"/>
      <c r="BP393" s="66"/>
      <c r="BQ393" s="66"/>
      <c r="BR393" s="66"/>
      <c r="BS393" s="66"/>
      <c r="BT393" s="66"/>
    </row>
    <row r="394" spans="1:72" s="44" customFormat="1" x14ac:dyDescent="0.25">
      <c r="A394" s="43"/>
      <c r="B394" s="43"/>
      <c r="C394" s="43"/>
      <c r="F394" s="45"/>
      <c r="H394" s="43"/>
      <c r="J394" s="46"/>
      <c r="K394" s="46"/>
      <c r="L394" s="46"/>
      <c r="M394" s="46"/>
      <c r="AX394" s="46"/>
      <c r="AY394" s="47"/>
      <c r="AZ394" s="48"/>
      <c r="BA394" s="43"/>
      <c r="BC394" s="43"/>
      <c r="BD394" s="46"/>
      <c r="BF394" s="47"/>
      <c r="BG394" s="48"/>
      <c r="BH394" s="47"/>
      <c r="BI394" s="66"/>
      <c r="BJ394" s="66"/>
      <c r="BK394" s="66"/>
      <c r="BL394" s="66"/>
      <c r="BM394" s="66"/>
      <c r="BN394" s="66"/>
      <c r="BO394" s="66"/>
      <c r="BP394" s="66"/>
      <c r="BQ394" s="66"/>
      <c r="BR394" s="66"/>
      <c r="BS394" s="66"/>
      <c r="BT394" s="66"/>
    </row>
    <row r="395" spans="1:72" s="44" customFormat="1" x14ac:dyDescent="0.25">
      <c r="A395" s="43"/>
      <c r="B395" s="43"/>
      <c r="C395" s="43"/>
      <c r="F395" s="45"/>
      <c r="H395" s="43"/>
      <c r="J395" s="46"/>
      <c r="K395" s="46"/>
      <c r="L395" s="46"/>
      <c r="M395" s="46"/>
      <c r="AX395" s="46"/>
      <c r="AY395" s="47"/>
      <c r="AZ395" s="48"/>
      <c r="BA395" s="43"/>
      <c r="BC395" s="43"/>
      <c r="BD395" s="46"/>
      <c r="BF395" s="47"/>
      <c r="BG395" s="48"/>
      <c r="BH395" s="47"/>
      <c r="BI395" s="66"/>
      <c r="BJ395" s="66"/>
      <c r="BK395" s="66"/>
      <c r="BL395" s="66"/>
      <c r="BM395" s="66"/>
      <c r="BN395" s="66"/>
      <c r="BO395" s="66"/>
      <c r="BP395" s="66"/>
      <c r="BQ395" s="66"/>
      <c r="BR395" s="66"/>
      <c r="BS395" s="66"/>
      <c r="BT395" s="66"/>
    </row>
    <row r="396" spans="1:72" s="44" customFormat="1" x14ac:dyDescent="0.25">
      <c r="A396" s="43"/>
      <c r="B396" s="43"/>
      <c r="C396" s="43"/>
      <c r="F396" s="45"/>
      <c r="H396" s="43"/>
      <c r="J396" s="46"/>
      <c r="K396" s="46"/>
      <c r="L396" s="46"/>
      <c r="M396" s="46"/>
      <c r="AX396" s="46"/>
      <c r="AY396" s="47"/>
      <c r="AZ396" s="48"/>
      <c r="BA396" s="43"/>
      <c r="BC396" s="43"/>
      <c r="BD396" s="46"/>
      <c r="BF396" s="47"/>
      <c r="BG396" s="48"/>
      <c r="BH396" s="47"/>
      <c r="BI396" s="66"/>
      <c r="BJ396" s="66"/>
      <c r="BK396" s="66"/>
      <c r="BL396" s="66"/>
      <c r="BM396" s="66"/>
      <c r="BN396" s="66"/>
      <c r="BO396" s="66"/>
      <c r="BP396" s="66"/>
      <c r="BQ396" s="66"/>
      <c r="BR396" s="66"/>
      <c r="BS396" s="66"/>
      <c r="BT396" s="66"/>
    </row>
    <row r="397" spans="1:72" s="44" customFormat="1" x14ac:dyDescent="0.25">
      <c r="A397" s="43"/>
      <c r="B397" s="43"/>
      <c r="C397" s="43"/>
      <c r="F397" s="45"/>
      <c r="H397" s="43"/>
      <c r="J397" s="46"/>
      <c r="K397" s="46"/>
      <c r="L397" s="46"/>
      <c r="M397" s="46"/>
      <c r="AX397" s="46"/>
      <c r="AY397" s="47"/>
      <c r="AZ397" s="48"/>
      <c r="BA397" s="43"/>
      <c r="BC397" s="43"/>
      <c r="BD397" s="46"/>
      <c r="BF397" s="47"/>
      <c r="BG397" s="48"/>
      <c r="BH397" s="47"/>
      <c r="BI397" s="66"/>
      <c r="BJ397" s="66"/>
      <c r="BK397" s="66"/>
      <c r="BL397" s="66"/>
      <c r="BM397" s="66"/>
      <c r="BN397" s="66"/>
      <c r="BO397" s="66"/>
      <c r="BP397" s="66"/>
      <c r="BQ397" s="66"/>
      <c r="BR397" s="66"/>
      <c r="BS397" s="66"/>
      <c r="BT397" s="66"/>
    </row>
    <row r="398" spans="1:72" s="44" customFormat="1" x14ac:dyDescent="0.25">
      <c r="A398" s="43"/>
      <c r="B398" s="43"/>
      <c r="C398" s="43"/>
      <c r="F398" s="45"/>
      <c r="H398" s="43"/>
      <c r="J398" s="46"/>
      <c r="K398" s="46"/>
      <c r="L398" s="46"/>
      <c r="M398" s="46"/>
      <c r="AX398" s="46"/>
      <c r="AY398" s="47"/>
      <c r="AZ398" s="48"/>
      <c r="BA398" s="43"/>
      <c r="BC398" s="43"/>
      <c r="BD398" s="46"/>
      <c r="BF398" s="47"/>
      <c r="BG398" s="48"/>
      <c r="BH398" s="47"/>
      <c r="BI398" s="66"/>
      <c r="BJ398" s="66"/>
      <c r="BK398" s="66"/>
      <c r="BL398" s="66"/>
      <c r="BM398" s="66"/>
      <c r="BN398" s="66"/>
      <c r="BO398" s="66"/>
      <c r="BP398" s="66"/>
      <c r="BQ398" s="66"/>
      <c r="BR398" s="66"/>
      <c r="BS398" s="66"/>
      <c r="BT398" s="66"/>
    </row>
    <row r="399" spans="1:72" s="44" customFormat="1" x14ac:dyDescent="0.25">
      <c r="A399" s="43"/>
      <c r="B399" s="43"/>
      <c r="C399" s="43"/>
      <c r="F399" s="45"/>
      <c r="H399" s="43"/>
      <c r="J399" s="46"/>
      <c r="K399" s="46"/>
      <c r="L399" s="46"/>
      <c r="M399" s="46"/>
      <c r="AX399" s="46"/>
      <c r="AY399" s="47"/>
      <c r="AZ399" s="48"/>
      <c r="BA399" s="43"/>
      <c r="BC399" s="43"/>
      <c r="BD399" s="46"/>
      <c r="BF399" s="47"/>
      <c r="BG399" s="48"/>
      <c r="BH399" s="47"/>
      <c r="BI399" s="66"/>
      <c r="BJ399" s="66"/>
      <c r="BK399" s="66"/>
      <c r="BL399" s="66"/>
      <c r="BM399" s="66"/>
      <c r="BN399" s="66"/>
      <c r="BO399" s="66"/>
      <c r="BP399" s="66"/>
      <c r="BQ399" s="66"/>
      <c r="BR399" s="66"/>
      <c r="BS399" s="66"/>
      <c r="BT399" s="66"/>
    </row>
    <row r="400" spans="1:72" s="44" customFormat="1" x14ac:dyDescent="0.25">
      <c r="A400" s="43"/>
      <c r="B400" s="43"/>
      <c r="C400" s="43"/>
      <c r="F400" s="45"/>
      <c r="H400" s="43"/>
      <c r="J400" s="46"/>
      <c r="K400" s="46"/>
      <c r="L400" s="46"/>
      <c r="M400" s="46"/>
      <c r="AX400" s="46"/>
      <c r="AY400" s="47"/>
      <c r="AZ400" s="48"/>
      <c r="BA400" s="43"/>
      <c r="BC400" s="43"/>
      <c r="BD400" s="46"/>
      <c r="BF400" s="47"/>
      <c r="BG400" s="48"/>
      <c r="BH400" s="47"/>
      <c r="BI400" s="66"/>
      <c r="BJ400" s="66"/>
      <c r="BK400" s="66"/>
      <c r="BL400" s="66"/>
      <c r="BM400" s="66"/>
      <c r="BN400" s="66"/>
      <c r="BO400" s="66"/>
      <c r="BP400" s="66"/>
      <c r="BQ400" s="66"/>
      <c r="BR400" s="66"/>
      <c r="BS400" s="66"/>
      <c r="BT400" s="66"/>
    </row>
    <row r="401" spans="1:72" s="44" customFormat="1" x14ac:dyDescent="0.25">
      <c r="A401" s="43"/>
      <c r="B401" s="43"/>
      <c r="C401" s="43"/>
      <c r="F401" s="45"/>
      <c r="H401" s="43"/>
      <c r="J401" s="46"/>
      <c r="K401" s="46"/>
      <c r="L401" s="46"/>
      <c r="M401" s="46"/>
      <c r="AX401" s="46"/>
      <c r="AY401" s="47"/>
      <c r="AZ401" s="48"/>
      <c r="BA401" s="43"/>
      <c r="BC401" s="43"/>
      <c r="BD401" s="46"/>
      <c r="BF401" s="47"/>
      <c r="BG401" s="48"/>
      <c r="BH401" s="47"/>
      <c r="BI401" s="66"/>
      <c r="BJ401" s="66"/>
      <c r="BK401" s="66"/>
      <c r="BL401" s="66"/>
      <c r="BM401" s="66"/>
      <c r="BN401" s="66"/>
      <c r="BO401" s="66"/>
      <c r="BP401" s="66"/>
      <c r="BQ401" s="66"/>
      <c r="BR401" s="66"/>
      <c r="BS401" s="66"/>
      <c r="BT401" s="66"/>
    </row>
    <row r="402" spans="1:72" s="44" customFormat="1" x14ac:dyDescent="0.25">
      <c r="A402" s="43"/>
      <c r="B402" s="43"/>
      <c r="C402" s="43"/>
      <c r="F402" s="45"/>
      <c r="H402" s="43"/>
      <c r="J402" s="46"/>
      <c r="K402" s="46"/>
      <c r="L402" s="46"/>
      <c r="M402" s="46"/>
      <c r="AX402" s="46"/>
      <c r="AY402" s="47"/>
      <c r="AZ402" s="48"/>
      <c r="BA402" s="43"/>
      <c r="BC402" s="43"/>
      <c r="BD402" s="46"/>
      <c r="BF402" s="47"/>
      <c r="BG402" s="48"/>
      <c r="BH402" s="47"/>
      <c r="BI402" s="66"/>
      <c r="BJ402" s="66"/>
      <c r="BK402" s="66"/>
      <c r="BL402" s="66"/>
      <c r="BM402" s="66"/>
      <c r="BN402" s="66"/>
      <c r="BO402" s="66"/>
      <c r="BP402" s="66"/>
      <c r="BQ402" s="66"/>
      <c r="BR402" s="66"/>
      <c r="BS402" s="66"/>
      <c r="BT402" s="66"/>
    </row>
    <row r="403" spans="1:72" s="44" customFormat="1" x14ac:dyDescent="0.25">
      <c r="A403" s="43"/>
      <c r="B403" s="43"/>
      <c r="C403" s="43"/>
      <c r="F403" s="45"/>
      <c r="H403" s="43"/>
      <c r="J403" s="46"/>
      <c r="K403" s="46"/>
      <c r="L403" s="46"/>
      <c r="M403" s="46"/>
      <c r="AX403" s="46"/>
      <c r="AY403" s="47"/>
      <c r="AZ403" s="48"/>
      <c r="BA403" s="43"/>
      <c r="BC403" s="43"/>
      <c r="BD403" s="46"/>
      <c r="BF403" s="47"/>
      <c r="BG403" s="48"/>
      <c r="BH403" s="47"/>
      <c r="BI403" s="66"/>
      <c r="BJ403" s="66"/>
      <c r="BK403" s="66"/>
      <c r="BL403" s="66"/>
      <c r="BM403" s="66"/>
      <c r="BN403" s="66"/>
      <c r="BO403" s="66"/>
      <c r="BP403" s="66"/>
      <c r="BQ403" s="66"/>
      <c r="BR403" s="66"/>
      <c r="BS403" s="66"/>
      <c r="BT403" s="66"/>
    </row>
    <row r="404" spans="1:72" s="44" customFormat="1" x14ac:dyDescent="0.25">
      <c r="A404" s="43"/>
      <c r="B404" s="43"/>
      <c r="C404" s="43"/>
      <c r="F404" s="45"/>
      <c r="H404" s="43"/>
      <c r="J404" s="46"/>
      <c r="K404" s="46"/>
      <c r="L404" s="46"/>
      <c r="M404" s="46"/>
      <c r="AX404" s="46"/>
      <c r="AY404" s="47"/>
      <c r="AZ404" s="48"/>
      <c r="BA404" s="43"/>
      <c r="BC404" s="43"/>
      <c r="BD404" s="46"/>
      <c r="BF404" s="47"/>
      <c r="BG404" s="48"/>
      <c r="BH404" s="47"/>
      <c r="BI404" s="66"/>
      <c r="BJ404" s="66"/>
      <c r="BK404" s="66"/>
      <c r="BL404" s="66"/>
      <c r="BM404" s="66"/>
      <c r="BN404" s="66"/>
      <c r="BO404" s="66"/>
      <c r="BP404" s="66"/>
      <c r="BQ404" s="66"/>
      <c r="BR404" s="66"/>
      <c r="BS404" s="66"/>
      <c r="BT404" s="66"/>
    </row>
    <row r="405" spans="1:72" s="44" customFormat="1" x14ac:dyDescent="0.25">
      <c r="A405" s="43"/>
      <c r="B405" s="43"/>
      <c r="C405" s="43"/>
      <c r="F405" s="45"/>
      <c r="H405" s="43"/>
      <c r="J405" s="46"/>
      <c r="K405" s="46"/>
      <c r="L405" s="46"/>
      <c r="M405" s="46"/>
      <c r="AX405" s="46"/>
      <c r="AY405" s="47"/>
      <c r="AZ405" s="48"/>
      <c r="BA405" s="43"/>
      <c r="BC405" s="43"/>
      <c r="BD405" s="46"/>
      <c r="BF405" s="47"/>
      <c r="BG405" s="48"/>
      <c r="BH405" s="47"/>
      <c r="BI405" s="66"/>
      <c r="BJ405" s="66"/>
      <c r="BK405" s="66"/>
      <c r="BL405" s="66"/>
      <c r="BM405" s="66"/>
      <c r="BN405" s="66"/>
      <c r="BO405" s="66"/>
      <c r="BP405" s="66"/>
      <c r="BQ405" s="66"/>
      <c r="BR405" s="66"/>
      <c r="BS405" s="66"/>
      <c r="BT405" s="66"/>
    </row>
    <row r="406" spans="1:72" s="44" customFormat="1" x14ac:dyDescent="0.25">
      <c r="A406" s="43"/>
      <c r="B406" s="43"/>
      <c r="C406" s="43"/>
      <c r="F406" s="45"/>
      <c r="H406" s="43"/>
      <c r="J406" s="46"/>
      <c r="K406" s="46"/>
      <c r="L406" s="46"/>
      <c r="M406" s="46"/>
      <c r="AX406" s="46"/>
      <c r="AY406" s="47"/>
      <c r="AZ406" s="48"/>
      <c r="BA406" s="43"/>
      <c r="BC406" s="43"/>
      <c r="BD406" s="46"/>
      <c r="BF406" s="47"/>
      <c r="BG406" s="48"/>
      <c r="BH406" s="47"/>
      <c r="BI406" s="66"/>
      <c r="BJ406" s="66"/>
      <c r="BK406" s="66"/>
      <c r="BL406" s="66"/>
      <c r="BM406" s="66"/>
      <c r="BN406" s="66"/>
      <c r="BO406" s="66"/>
      <c r="BP406" s="66"/>
      <c r="BQ406" s="66"/>
      <c r="BR406" s="66"/>
      <c r="BS406" s="66"/>
      <c r="BT406" s="66"/>
    </row>
    <row r="407" spans="1:72" s="44" customFormat="1" x14ac:dyDescent="0.25">
      <c r="A407" s="43"/>
      <c r="B407" s="43"/>
      <c r="C407" s="43"/>
      <c r="F407" s="45"/>
      <c r="H407" s="43"/>
      <c r="J407" s="46"/>
      <c r="K407" s="46"/>
      <c r="L407" s="46"/>
      <c r="M407" s="46"/>
      <c r="AX407" s="46"/>
      <c r="AY407" s="47"/>
      <c r="AZ407" s="48"/>
      <c r="BA407" s="43"/>
      <c r="BC407" s="43"/>
      <c r="BD407" s="46"/>
      <c r="BF407" s="47"/>
      <c r="BG407" s="48"/>
      <c r="BH407" s="47"/>
      <c r="BI407" s="66"/>
      <c r="BJ407" s="66"/>
      <c r="BK407" s="66"/>
      <c r="BL407" s="66"/>
      <c r="BM407" s="66"/>
      <c r="BN407" s="66"/>
      <c r="BO407" s="66"/>
      <c r="BP407" s="66"/>
      <c r="BQ407" s="66"/>
      <c r="BR407" s="66"/>
      <c r="BS407" s="66"/>
      <c r="BT407" s="66"/>
    </row>
    <row r="408" spans="1:72" s="44" customFormat="1" x14ac:dyDescent="0.25">
      <c r="A408" s="43"/>
      <c r="B408" s="43"/>
      <c r="C408" s="43"/>
      <c r="F408" s="45"/>
      <c r="H408" s="43"/>
      <c r="J408" s="46"/>
      <c r="K408" s="46"/>
      <c r="L408" s="46"/>
      <c r="M408" s="46"/>
      <c r="AX408" s="46"/>
      <c r="AY408" s="47"/>
      <c r="AZ408" s="48"/>
      <c r="BA408" s="43"/>
      <c r="BC408" s="43"/>
      <c r="BD408" s="46"/>
      <c r="BF408" s="47"/>
      <c r="BG408" s="48"/>
      <c r="BH408" s="47"/>
      <c r="BI408" s="66"/>
      <c r="BJ408" s="66"/>
      <c r="BK408" s="66"/>
      <c r="BL408" s="66"/>
      <c r="BM408" s="66"/>
      <c r="BN408" s="66"/>
      <c r="BO408" s="66"/>
      <c r="BP408" s="66"/>
      <c r="BQ408" s="66"/>
      <c r="BR408" s="66"/>
      <c r="BS408" s="66"/>
      <c r="BT408" s="66"/>
    </row>
    <row r="409" spans="1:72" s="44" customFormat="1" x14ac:dyDescent="0.25">
      <c r="A409" s="43"/>
      <c r="B409" s="43"/>
      <c r="C409" s="43"/>
      <c r="F409" s="45"/>
      <c r="H409" s="43"/>
      <c r="J409" s="46"/>
      <c r="K409" s="46"/>
      <c r="L409" s="46"/>
      <c r="M409" s="46"/>
      <c r="AX409" s="46"/>
      <c r="AY409" s="47"/>
      <c r="AZ409" s="48"/>
      <c r="BA409" s="43"/>
      <c r="BC409" s="43"/>
      <c r="BD409" s="46"/>
      <c r="BF409" s="47"/>
      <c r="BG409" s="48"/>
      <c r="BH409" s="47"/>
      <c r="BI409" s="66"/>
      <c r="BJ409" s="66"/>
      <c r="BK409" s="66"/>
      <c r="BL409" s="66"/>
      <c r="BM409" s="66"/>
      <c r="BN409" s="66"/>
      <c r="BO409" s="66"/>
      <c r="BP409" s="66"/>
      <c r="BQ409" s="66"/>
      <c r="BR409" s="66"/>
      <c r="BS409" s="66"/>
      <c r="BT409" s="66"/>
    </row>
    <row r="410" spans="1:72" s="44" customFormat="1" x14ac:dyDescent="0.25">
      <c r="A410" s="43"/>
      <c r="B410" s="43"/>
      <c r="C410" s="43"/>
      <c r="F410" s="45"/>
      <c r="H410" s="43"/>
      <c r="J410" s="46"/>
      <c r="K410" s="46"/>
      <c r="L410" s="46"/>
      <c r="M410" s="46"/>
      <c r="AX410" s="46"/>
      <c r="AY410" s="47"/>
      <c r="AZ410" s="48"/>
      <c r="BA410" s="43"/>
      <c r="BC410" s="43"/>
      <c r="BD410" s="46"/>
      <c r="BF410" s="47"/>
      <c r="BG410" s="48"/>
      <c r="BH410" s="47"/>
      <c r="BI410" s="66"/>
      <c r="BJ410" s="66"/>
      <c r="BK410" s="66"/>
      <c r="BL410" s="66"/>
      <c r="BM410" s="66"/>
      <c r="BN410" s="66"/>
      <c r="BO410" s="66"/>
      <c r="BP410" s="66"/>
      <c r="BQ410" s="66"/>
      <c r="BR410" s="66"/>
      <c r="BS410" s="66"/>
      <c r="BT410" s="66"/>
    </row>
    <row r="411" spans="1:72" s="44" customFormat="1" x14ac:dyDescent="0.25">
      <c r="A411" s="43"/>
      <c r="B411" s="43"/>
      <c r="C411" s="43"/>
      <c r="F411" s="45"/>
      <c r="H411" s="43"/>
      <c r="J411" s="46"/>
      <c r="K411" s="46"/>
      <c r="L411" s="46"/>
      <c r="M411" s="46"/>
      <c r="AX411" s="46"/>
      <c r="AY411" s="47"/>
      <c r="AZ411" s="48"/>
      <c r="BA411" s="43"/>
      <c r="BC411" s="43"/>
      <c r="BD411" s="46"/>
      <c r="BF411" s="47"/>
      <c r="BG411" s="48"/>
      <c r="BH411" s="47"/>
      <c r="BI411" s="66"/>
      <c r="BJ411" s="66"/>
      <c r="BK411" s="66"/>
      <c r="BL411" s="66"/>
      <c r="BM411" s="66"/>
      <c r="BN411" s="66"/>
      <c r="BO411" s="66"/>
      <c r="BP411" s="66"/>
      <c r="BQ411" s="66"/>
      <c r="BR411" s="66"/>
      <c r="BS411" s="66"/>
      <c r="BT411" s="66"/>
    </row>
    <row r="412" spans="1:72" s="44" customFormat="1" x14ac:dyDescent="0.25">
      <c r="A412" s="43"/>
      <c r="B412" s="43"/>
      <c r="C412" s="43"/>
      <c r="F412" s="45"/>
      <c r="H412" s="43"/>
      <c r="J412" s="46"/>
      <c r="K412" s="46"/>
      <c r="L412" s="46"/>
      <c r="M412" s="46"/>
      <c r="AX412" s="46"/>
      <c r="AY412" s="47"/>
      <c r="AZ412" s="48"/>
      <c r="BA412" s="43"/>
      <c r="BC412" s="43"/>
      <c r="BD412" s="46"/>
      <c r="BF412" s="47"/>
      <c r="BG412" s="48"/>
      <c r="BH412" s="47"/>
      <c r="BI412" s="66"/>
      <c r="BJ412" s="66"/>
      <c r="BK412" s="66"/>
      <c r="BL412" s="66"/>
      <c r="BM412" s="66"/>
      <c r="BN412" s="66"/>
      <c r="BO412" s="66"/>
      <c r="BP412" s="66"/>
      <c r="BQ412" s="66"/>
      <c r="BR412" s="66"/>
      <c r="BS412" s="66"/>
      <c r="BT412" s="66"/>
    </row>
    <row r="413" spans="1:72" s="44" customFormat="1" x14ac:dyDescent="0.25">
      <c r="A413" s="43"/>
      <c r="B413" s="43"/>
      <c r="C413" s="43"/>
      <c r="F413" s="45"/>
      <c r="H413" s="43"/>
      <c r="J413" s="46"/>
      <c r="K413" s="46"/>
      <c r="L413" s="46"/>
      <c r="M413" s="46"/>
      <c r="AX413" s="46"/>
      <c r="AY413" s="47"/>
      <c r="AZ413" s="48"/>
      <c r="BA413" s="43"/>
      <c r="BC413" s="43"/>
      <c r="BD413" s="46"/>
      <c r="BF413" s="47"/>
      <c r="BG413" s="48"/>
      <c r="BH413" s="47"/>
      <c r="BI413" s="66"/>
      <c r="BJ413" s="66"/>
      <c r="BK413" s="66"/>
      <c r="BL413" s="66"/>
      <c r="BM413" s="66"/>
      <c r="BN413" s="66"/>
      <c r="BO413" s="66"/>
      <c r="BP413" s="66"/>
      <c r="BQ413" s="66"/>
      <c r="BR413" s="66"/>
      <c r="BS413" s="66"/>
      <c r="BT413" s="66"/>
    </row>
    <row r="414" spans="1:72" s="44" customFormat="1" x14ac:dyDescent="0.25">
      <c r="A414" s="43"/>
      <c r="B414" s="43"/>
      <c r="C414" s="43"/>
      <c r="F414" s="45"/>
      <c r="H414" s="43"/>
      <c r="J414" s="46"/>
      <c r="K414" s="46"/>
      <c r="L414" s="46"/>
      <c r="M414" s="46"/>
      <c r="AX414" s="46"/>
      <c r="AY414" s="47"/>
      <c r="AZ414" s="48"/>
      <c r="BA414" s="43"/>
      <c r="BC414" s="43"/>
      <c r="BD414" s="46"/>
      <c r="BF414" s="47"/>
      <c r="BG414" s="48"/>
      <c r="BH414" s="47"/>
      <c r="BI414" s="66"/>
      <c r="BJ414" s="66"/>
      <c r="BK414" s="66"/>
      <c r="BL414" s="66"/>
      <c r="BM414" s="66"/>
      <c r="BN414" s="66"/>
      <c r="BO414" s="66"/>
      <c r="BP414" s="66"/>
      <c r="BQ414" s="66"/>
      <c r="BR414" s="66"/>
      <c r="BS414" s="66"/>
      <c r="BT414" s="66"/>
    </row>
    <row r="415" spans="1:72" s="44" customFormat="1" x14ac:dyDescent="0.25">
      <c r="A415" s="43"/>
      <c r="B415" s="43"/>
      <c r="C415" s="43"/>
      <c r="F415" s="45"/>
      <c r="H415" s="43"/>
      <c r="J415" s="46"/>
      <c r="K415" s="46"/>
      <c r="L415" s="46"/>
      <c r="M415" s="46"/>
      <c r="AX415" s="46"/>
      <c r="AY415" s="47"/>
      <c r="AZ415" s="48"/>
      <c r="BA415" s="43"/>
      <c r="BC415" s="43"/>
      <c r="BD415" s="46"/>
      <c r="BF415" s="47"/>
      <c r="BG415" s="48"/>
      <c r="BH415" s="47"/>
      <c r="BI415" s="66"/>
      <c r="BJ415" s="66"/>
      <c r="BK415" s="66"/>
      <c r="BL415" s="66"/>
      <c r="BM415" s="66"/>
      <c r="BN415" s="66"/>
      <c r="BO415" s="66"/>
      <c r="BP415" s="66"/>
      <c r="BQ415" s="66"/>
      <c r="BR415" s="66"/>
      <c r="BS415" s="66"/>
      <c r="BT415" s="66"/>
    </row>
    <row r="416" spans="1:72" s="44" customFormat="1" x14ac:dyDescent="0.25">
      <c r="A416" s="43"/>
      <c r="B416" s="43"/>
      <c r="C416" s="43"/>
      <c r="F416" s="45"/>
      <c r="H416" s="43"/>
      <c r="J416" s="46"/>
      <c r="K416" s="46"/>
      <c r="L416" s="46"/>
      <c r="M416" s="46"/>
      <c r="AX416" s="46"/>
      <c r="AY416" s="47"/>
      <c r="AZ416" s="48"/>
      <c r="BA416" s="43"/>
      <c r="BC416" s="43"/>
      <c r="BD416" s="46"/>
      <c r="BF416" s="47"/>
      <c r="BG416" s="48"/>
      <c r="BH416" s="47"/>
      <c r="BI416" s="66"/>
      <c r="BJ416" s="66"/>
      <c r="BK416" s="66"/>
      <c r="BL416" s="66"/>
      <c r="BM416" s="66"/>
      <c r="BN416" s="66"/>
      <c r="BO416" s="66"/>
      <c r="BP416" s="66"/>
      <c r="BQ416" s="66"/>
      <c r="BR416" s="66"/>
      <c r="BS416" s="66"/>
      <c r="BT416" s="66"/>
    </row>
    <row r="417" spans="1:72" s="44" customFormat="1" x14ac:dyDescent="0.25">
      <c r="A417" s="43"/>
      <c r="B417" s="43"/>
      <c r="C417" s="43"/>
      <c r="F417" s="45"/>
      <c r="H417" s="43"/>
      <c r="J417" s="46"/>
      <c r="K417" s="46"/>
      <c r="L417" s="46"/>
      <c r="M417" s="46"/>
      <c r="AX417" s="46"/>
      <c r="AY417" s="47"/>
      <c r="AZ417" s="48"/>
      <c r="BA417" s="43"/>
      <c r="BC417" s="43"/>
      <c r="BD417" s="46"/>
      <c r="BF417" s="47"/>
      <c r="BG417" s="48"/>
      <c r="BH417" s="47"/>
      <c r="BI417" s="66"/>
      <c r="BJ417" s="66"/>
      <c r="BK417" s="66"/>
      <c r="BL417" s="66"/>
      <c r="BM417" s="66"/>
      <c r="BN417" s="66"/>
      <c r="BO417" s="66"/>
      <c r="BP417" s="66"/>
      <c r="BQ417" s="66"/>
      <c r="BR417" s="66"/>
      <c r="BS417" s="66"/>
      <c r="BT417" s="66"/>
    </row>
    <row r="418" spans="1:72" s="44" customFormat="1" x14ac:dyDescent="0.25">
      <c r="A418" s="43"/>
      <c r="B418" s="43"/>
      <c r="C418" s="43"/>
      <c r="F418" s="45"/>
      <c r="H418" s="43"/>
      <c r="J418" s="46"/>
      <c r="K418" s="46"/>
      <c r="L418" s="46"/>
      <c r="M418" s="46"/>
      <c r="AX418" s="46"/>
      <c r="AY418" s="47"/>
      <c r="AZ418" s="48"/>
      <c r="BA418" s="43"/>
      <c r="BC418" s="43"/>
      <c r="BD418" s="46"/>
      <c r="BF418" s="47"/>
      <c r="BG418" s="48"/>
      <c r="BH418" s="47"/>
      <c r="BI418" s="66"/>
      <c r="BJ418" s="66"/>
      <c r="BK418" s="66"/>
      <c r="BL418" s="66"/>
      <c r="BM418" s="66"/>
      <c r="BN418" s="66"/>
      <c r="BO418" s="66"/>
      <c r="BP418" s="66"/>
      <c r="BQ418" s="66"/>
      <c r="BR418" s="66"/>
      <c r="BS418" s="66"/>
      <c r="BT418" s="66"/>
    </row>
    <row r="419" spans="1:72" s="44" customFormat="1" x14ac:dyDescent="0.25">
      <c r="A419" s="43"/>
      <c r="B419" s="43"/>
      <c r="C419" s="43"/>
      <c r="F419" s="45"/>
      <c r="H419" s="43"/>
      <c r="J419" s="46"/>
      <c r="K419" s="46"/>
      <c r="L419" s="46"/>
      <c r="M419" s="46"/>
      <c r="AX419" s="46"/>
      <c r="AY419" s="47"/>
      <c r="AZ419" s="48"/>
      <c r="BA419" s="43"/>
      <c r="BC419" s="43"/>
      <c r="BD419" s="46"/>
      <c r="BF419" s="47"/>
      <c r="BG419" s="48"/>
      <c r="BH419" s="47"/>
      <c r="BI419" s="66"/>
      <c r="BJ419" s="66"/>
      <c r="BK419" s="66"/>
      <c r="BL419" s="66"/>
      <c r="BM419" s="66"/>
      <c r="BN419" s="66"/>
      <c r="BO419" s="66"/>
      <c r="BP419" s="66"/>
      <c r="BQ419" s="66"/>
      <c r="BR419" s="66"/>
      <c r="BS419" s="66"/>
      <c r="BT419" s="66"/>
    </row>
    <row r="420" spans="1:72" s="44" customFormat="1" x14ac:dyDescent="0.25">
      <c r="A420" s="43"/>
      <c r="B420" s="43"/>
      <c r="C420" s="43"/>
      <c r="F420" s="45"/>
      <c r="H420" s="43"/>
      <c r="J420" s="46"/>
      <c r="K420" s="46"/>
      <c r="L420" s="46"/>
      <c r="M420" s="46"/>
      <c r="AX420" s="46"/>
      <c r="AY420" s="47"/>
      <c r="AZ420" s="48"/>
      <c r="BA420" s="43"/>
      <c r="BC420" s="43"/>
      <c r="BD420" s="46"/>
      <c r="BF420" s="47"/>
      <c r="BG420" s="48"/>
      <c r="BH420" s="47"/>
      <c r="BI420" s="66"/>
      <c r="BJ420" s="66"/>
      <c r="BK420" s="66"/>
      <c r="BL420" s="66"/>
      <c r="BM420" s="66"/>
      <c r="BN420" s="66"/>
      <c r="BO420" s="66"/>
      <c r="BP420" s="66"/>
      <c r="BQ420" s="66"/>
      <c r="BR420" s="66"/>
      <c r="BS420" s="66"/>
      <c r="BT420" s="66"/>
    </row>
    <row r="421" spans="1:72" s="44" customFormat="1" x14ac:dyDescent="0.25">
      <c r="A421" s="43"/>
      <c r="B421" s="43"/>
      <c r="C421" s="43"/>
      <c r="F421" s="45"/>
      <c r="H421" s="43"/>
      <c r="J421" s="46"/>
      <c r="K421" s="46"/>
      <c r="L421" s="46"/>
      <c r="M421" s="46"/>
      <c r="AX421" s="46"/>
      <c r="AY421" s="47"/>
      <c r="AZ421" s="48"/>
      <c r="BA421" s="43"/>
      <c r="BC421" s="43"/>
      <c r="BD421" s="46"/>
      <c r="BF421" s="47"/>
      <c r="BG421" s="48"/>
      <c r="BH421" s="47"/>
      <c r="BI421" s="66"/>
      <c r="BJ421" s="66"/>
      <c r="BK421" s="66"/>
      <c r="BL421" s="66"/>
      <c r="BM421" s="66"/>
      <c r="BN421" s="66"/>
      <c r="BO421" s="66"/>
      <c r="BP421" s="66"/>
      <c r="BQ421" s="66"/>
      <c r="BR421" s="66"/>
      <c r="BS421" s="66"/>
      <c r="BT421" s="66"/>
    </row>
    <row r="422" spans="1:72" s="44" customFormat="1" x14ac:dyDescent="0.25">
      <c r="A422" s="43"/>
      <c r="B422" s="43"/>
      <c r="C422" s="43"/>
      <c r="F422" s="45"/>
      <c r="H422" s="43"/>
      <c r="J422" s="46"/>
      <c r="K422" s="46"/>
      <c r="L422" s="46"/>
      <c r="M422" s="46"/>
      <c r="AX422" s="46"/>
      <c r="AY422" s="47"/>
      <c r="AZ422" s="48"/>
      <c r="BA422" s="43"/>
      <c r="BC422" s="43"/>
      <c r="BD422" s="46"/>
      <c r="BF422" s="47"/>
      <c r="BG422" s="48"/>
      <c r="BH422" s="47"/>
      <c r="BI422" s="66"/>
      <c r="BJ422" s="66"/>
      <c r="BK422" s="66"/>
      <c r="BL422" s="66"/>
      <c r="BM422" s="66"/>
      <c r="BN422" s="66"/>
      <c r="BO422" s="66"/>
      <c r="BP422" s="66"/>
      <c r="BQ422" s="66"/>
      <c r="BR422" s="66"/>
      <c r="BS422" s="66"/>
      <c r="BT422" s="66"/>
    </row>
    <row r="423" spans="1:72" s="44" customFormat="1" x14ac:dyDescent="0.25">
      <c r="A423" s="43"/>
      <c r="B423" s="43"/>
      <c r="C423" s="43"/>
      <c r="F423" s="45"/>
      <c r="H423" s="43"/>
      <c r="J423" s="46"/>
      <c r="K423" s="46"/>
      <c r="L423" s="46"/>
      <c r="M423" s="46"/>
      <c r="AX423" s="46"/>
      <c r="AY423" s="47"/>
      <c r="AZ423" s="48"/>
      <c r="BA423" s="43"/>
      <c r="BC423" s="43"/>
      <c r="BD423" s="46"/>
      <c r="BF423" s="47"/>
      <c r="BG423" s="48"/>
      <c r="BH423" s="47"/>
      <c r="BI423" s="66"/>
      <c r="BJ423" s="66"/>
      <c r="BK423" s="66"/>
      <c r="BL423" s="66"/>
      <c r="BM423" s="66"/>
      <c r="BN423" s="66"/>
      <c r="BO423" s="66"/>
      <c r="BP423" s="66"/>
      <c r="BQ423" s="66"/>
      <c r="BR423" s="66"/>
      <c r="BS423" s="66"/>
      <c r="BT423" s="66"/>
    </row>
    <row r="424" spans="1:72" s="44" customFormat="1" x14ac:dyDescent="0.25">
      <c r="A424" s="43"/>
      <c r="B424" s="43"/>
      <c r="C424" s="43"/>
      <c r="F424" s="45"/>
      <c r="H424" s="43"/>
      <c r="J424" s="46"/>
      <c r="K424" s="46"/>
      <c r="L424" s="46"/>
      <c r="M424" s="46"/>
      <c r="AX424" s="46"/>
      <c r="AY424" s="47"/>
      <c r="AZ424" s="48"/>
      <c r="BA424" s="43"/>
      <c r="BC424" s="43"/>
      <c r="BD424" s="46"/>
      <c r="BF424" s="47"/>
      <c r="BG424" s="48"/>
      <c r="BH424" s="47"/>
      <c r="BI424" s="66"/>
      <c r="BJ424" s="66"/>
      <c r="BK424" s="66"/>
      <c r="BL424" s="66"/>
      <c r="BM424" s="66"/>
      <c r="BN424" s="66"/>
      <c r="BO424" s="66"/>
      <c r="BP424" s="66"/>
      <c r="BQ424" s="66"/>
      <c r="BR424" s="66"/>
      <c r="BS424" s="66"/>
      <c r="BT424" s="66"/>
    </row>
    <row r="425" spans="1:72" s="44" customFormat="1" x14ac:dyDescent="0.25">
      <c r="A425" s="43"/>
      <c r="B425" s="43"/>
      <c r="C425" s="43"/>
      <c r="F425" s="45"/>
      <c r="H425" s="43"/>
      <c r="J425" s="46"/>
      <c r="K425" s="46"/>
      <c r="L425" s="46"/>
      <c r="M425" s="46"/>
      <c r="AX425" s="46"/>
      <c r="AY425" s="47"/>
      <c r="AZ425" s="48"/>
      <c r="BA425" s="43"/>
      <c r="BC425" s="43"/>
      <c r="BD425" s="46"/>
      <c r="BF425" s="47"/>
      <c r="BG425" s="48"/>
      <c r="BH425" s="47"/>
      <c r="BI425" s="66"/>
      <c r="BJ425" s="66"/>
      <c r="BK425" s="66"/>
      <c r="BL425" s="66"/>
      <c r="BM425" s="66"/>
      <c r="BN425" s="66"/>
      <c r="BO425" s="66"/>
      <c r="BP425" s="66"/>
      <c r="BQ425" s="66"/>
      <c r="BR425" s="66"/>
      <c r="BS425" s="66"/>
      <c r="BT425" s="66"/>
    </row>
    <row r="426" spans="1:72" s="44" customFormat="1" x14ac:dyDescent="0.25">
      <c r="A426" s="43"/>
      <c r="B426" s="43"/>
      <c r="C426" s="43"/>
      <c r="F426" s="45"/>
      <c r="H426" s="43"/>
      <c r="J426" s="46"/>
      <c r="K426" s="46"/>
      <c r="L426" s="46"/>
      <c r="M426" s="46"/>
      <c r="AX426" s="46"/>
      <c r="AY426" s="47"/>
      <c r="AZ426" s="48"/>
      <c r="BA426" s="43"/>
      <c r="BC426" s="43"/>
      <c r="BD426" s="46"/>
      <c r="BF426" s="47"/>
      <c r="BG426" s="48"/>
      <c r="BH426" s="47"/>
      <c r="BI426" s="66"/>
      <c r="BJ426" s="66"/>
      <c r="BK426" s="66"/>
      <c r="BL426" s="66"/>
      <c r="BM426" s="66"/>
      <c r="BN426" s="66"/>
      <c r="BO426" s="66"/>
      <c r="BP426" s="66"/>
      <c r="BQ426" s="66"/>
      <c r="BR426" s="66"/>
      <c r="BS426" s="66"/>
      <c r="BT426" s="66"/>
    </row>
    <row r="427" spans="1:72" s="44" customFormat="1" x14ac:dyDescent="0.25">
      <c r="A427" s="43"/>
      <c r="B427" s="43"/>
      <c r="C427" s="43"/>
      <c r="F427" s="45"/>
      <c r="H427" s="43"/>
      <c r="J427" s="46"/>
      <c r="K427" s="46"/>
      <c r="L427" s="46"/>
      <c r="M427" s="46"/>
      <c r="AX427" s="46"/>
      <c r="AY427" s="47"/>
      <c r="AZ427" s="48"/>
      <c r="BA427" s="43"/>
      <c r="BC427" s="43"/>
      <c r="BD427" s="46"/>
      <c r="BF427" s="47"/>
      <c r="BG427" s="48"/>
      <c r="BH427" s="47"/>
      <c r="BI427" s="66"/>
      <c r="BJ427" s="66"/>
      <c r="BK427" s="66"/>
      <c r="BL427" s="66"/>
      <c r="BM427" s="66"/>
      <c r="BN427" s="66"/>
      <c r="BO427" s="66"/>
      <c r="BP427" s="66"/>
      <c r="BQ427" s="66"/>
      <c r="BR427" s="66"/>
      <c r="BS427" s="66"/>
      <c r="BT427" s="66"/>
    </row>
    <row r="428" spans="1:72" s="44" customFormat="1" x14ac:dyDescent="0.25">
      <c r="A428" s="43"/>
      <c r="B428" s="43"/>
      <c r="C428" s="43"/>
      <c r="F428" s="45"/>
      <c r="H428" s="43"/>
      <c r="J428" s="46"/>
      <c r="K428" s="46"/>
      <c r="L428" s="46"/>
      <c r="M428" s="46"/>
      <c r="AX428" s="46"/>
      <c r="AY428" s="47"/>
      <c r="AZ428" s="48"/>
      <c r="BA428" s="43"/>
      <c r="BC428" s="43"/>
      <c r="BD428" s="46"/>
      <c r="BF428" s="47"/>
      <c r="BG428" s="48"/>
      <c r="BH428" s="47"/>
      <c r="BI428" s="66"/>
      <c r="BJ428" s="66"/>
      <c r="BK428" s="66"/>
      <c r="BL428" s="66"/>
      <c r="BM428" s="66"/>
      <c r="BN428" s="66"/>
      <c r="BO428" s="66"/>
      <c r="BP428" s="66"/>
      <c r="BQ428" s="66"/>
      <c r="BR428" s="66"/>
      <c r="BS428" s="66"/>
      <c r="BT428" s="66"/>
    </row>
    <row r="429" spans="1:72" s="44" customFormat="1" x14ac:dyDescent="0.25">
      <c r="A429" s="43"/>
      <c r="B429" s="43"/>
      <c r="C429" s="43"/>
      <c r="F429" s="45"/>
      <c r="H429" s="43"/>
      <c r="J429" s="46"/>
      <c r="K429" s="46"/>
      <c r="L429" s="46"/>
      <c r="M429" s="46"/>
      <c r="AX429" s="46"/>
      <c r="AY429" s="47"/>
      <c r="AZ429" s="48"/>
      <c r="BA429" s="43"/>
      <c r="BC429" s="43"/>
      <c r="BD429" s="46"/>
      <c r="BF429" s="47"/>
      <c r="BG429" s="48"/>
      <c r="BH429" s="47"/>
      <c r="BI429" s="66"/>
      <c r="BJ429" s="66"/>
      <c r="BK429" s="66"/>
      <c r="BL429" s="66"/>
      <c r="BM429" s="66"/>
      <c r="BN429" s="66"/>
      <c r="BO429" s="66"/>
      <c r="BP429" s="66"/>
      <c r="BQ429" s="66"/>
      <c r="BR429" s="66"/>
      <c r="BS429" s="66"/>
      <c r="BT429" s="66"/>
    </row>
    <row r="430" spans="1:72" s="44" customFormat="1" x14ac:dyDescent="0.25">
      <c r="A430" s="43"/>
      <c r="B430" s="43"/>
      <c r="C430" s="43"/>
      <c r="F430" s="45"/>
      <c r="H430" s="43"/>
      <c r="J430" s="46"/>
      <c r="K430" s="46"/>
      <c r="L430" s="46"/>
      <c r="M430" s="46"/>
      <c r="AX430" s="46"/>
      <c r="AY430" s="47"/>
      <c r="AZ430" s="48"/>
      <c r="BA430" s="43"/>
      <c r="BC430" s="43"/>
      <c r="BD430" s="46"/>
      <c r="BF430" s="47"/>
      <c r="BG430" s="48"/>
      <c r="BH430" s="47"/>
      <c r="BI430" s="66"/>
      <c r="BJ430" s="66"/>
      <c r="BK430" s="66"/>
      <c r="BL430" s="66"/>
      <c r="BM430" s="66"/>
      <c r="BN430" s="66"/>
      <c r="BO430" s="66"/>
      <c r="BP430" s="66"/>
      <c r="BQ430" s="66"/>
      <c r="BR430" s="66"/>
      <c r="BS430" s="66"/>
      <c r="BT430" s="66"/>
    </row>
    <row r="431" spans="1:72" s="44" customFormat="1" x14ac:dyDescent="0.25">
      <c r="A431" s="43"/>
      <c r="B431" s="43"/>
      <c r="C431" s="43"/>
      <c r="F431" s="45"/>
      <c r="H431" s="43"/>
      <c r="J431" s="46"/>
      <c r="K431" s="46"/>
      <c r="L431" s="46"/>
      <c r="M431" s="46"/>
      <c r="AX431" s="46"/>
      <c r="AY431" s="47"/>
      <c r="AZ431" s="48"/>
      <c r="BA431" s="43"/>
      <c r="BC431" s="43"/>
      <c r="BD431" s="46"/>
      <c r="BF431" s="47"/>
      <c r="BG431" s="48"/>
      <c r="BH431" s="47"/>
      <c r="BI431" s="66"/>
      <c r="BJ431" s="66"/>
      <c r="BK431" s="66"/>
      <c r="BL431" s="66"/>
      <c r="BM431" s="66"/>
      <c r="BN431" s="66"/>
      <c r="BO431" s="66"/>
      <c r="BP431" s="66"/>
      <c r="BQ431" s="66"/>
      <c r="BR431" s="66"/>
      <c r="BS431" s="66"/>
      <c r="BT431" s="66"/>
    </row>
    <row r="432" spans="1:72" s="44" customFormat="1" x14ac:dyDescent="0.25">
      <c r="A432" s="43"/>
      <c r="B432" s="43"/>
      <c r="C432" s="43"/>
      <c r="F432" s="45"/>
      <c r="H432" s="43"/>
      <c r="J432" s="46"/>
      <c r="K432" s="46"/>
      <c r="L432" s="46"/>
      <c r="M432" s="46"/>
      <c r="AX432" s="46"/>
      <c r="AY432" s="47"/>
      <c r="AZ432" s="48"/>
      <c r="BA432" s="43"/>
      <c r="BC432" s="43"/>
      <c r="BD432" s="46"/>
      <c r="BF432" s="47"/>
      <c r="BG432" s="48"/>
      <c r="BH432" s="47"/>
      <c r="BI432" s="66"/>
      <c r="BJ432" s="66"/>
      <c r="BK432" s="66"/>
      <c r="BL432" s="66"/>
      <c r="BM432" s="66"/>
      <c r="BN432" s="66"/>
      <c r="BO432" s="66"/>
      <c r="BP432" s="66"/>
      <c r="BQ432" s="66"/>
      <c r="BR432" s="66"/>
      <c r="BS432" s="66"/>
      <c r="BT432" s="66"/>
    </row>
    <row r="433" spans="1:72" s="44" customFormat="1" x14ac:dyDescent="0.25">
      <c r="A433" s="43"/>
      <c r="B433" s="43"/>
      <c r="C433" s="43"/>
      <c r="F433" s="45"/>
      <c r="H433" s="43"/>
      <c r="J433" s="46"/>
      <c r="K433" s="46"/>
      <c r="L433" s="46"/>
      <c r="M433" s="46"/>
      <c r="AX433" s="46"/>
      <c r="AY433" s="47"/>
      <c r="AZ433" s="48"/>
      <c r="BA433" s="43"/>
      <c r="BC433" s="43"/>
      <c r="BD433" s="46"/>
      <c r="BF433" s="47"/>
      <c r="BG433" s="48"/>
      <c r="BH433" s="47"/>
      <c r="BI433" s="66"/>
      <c r="BJ433" s="66"/>
      <c r="BK433" s="66"/>
      <c r="BL433" s="66"/>
      <c r="BM433" s="66"/>
      <c r="BN433" s="66"/>
      <c r="BO433" s="66"/>
      <c r="BP433" s="66"/>
      <c r="BQ433" s="66"/>
      <c r="BR433" s="66"/>
      <c r="BS433" s="66"/>
      <c r="BT433" s="66"/>
    </row>
    <row r="434" spans="1:72" s="44" customFormat="1" x14ac:dyDescent="0.25">
      <c r="A434" s="43"/>
      <c r="B434" s="43"/>
      <c r="C434" s="43"/>
      <c r="F434" s="45"/>
      <c r="H434" s="43"/>
      <c r="J434" s="46"/>
      <c r="K434" s="46"/>
      <c r="L434" s="46"/>
      <c r="M434" s="46"/>
      <c r="AX434" s="46"/>
      <c r="AY434" s="47"/>
      <c r="AZ434" s="48"/>
      <c r="BA434" s="43"/>
      <c r="BC434" s="43"/>
      <c r="BD434" s="46"/>
      <c r="BF434" s="47"/>
      <c r="BG434" s="48"/>
      <c r="BH434" s="47"/>
      <c r="BI434" s="66"/>
      <c r="BJ434" s="66"/>
      <c r="BK434" s="66"/>
      <c r="BL434" s="66"/>
      <c r="BM434" s="66"/>
      <c r="BN434" s="66"/>
      <c r="BO434" s="66"/>
      <c r="BP434" s="66"/>
      <c r="BQ434" s="66"/>
      <c r="BR434" s="66"/>
      <c r="BS434" s="66"/>
      <c r="BT434" s="66"/>
    </row>
    <row r="435" spans="1:72" s="44" customFormat="1" x14ac:dyDescent="0.25">
      <c r="A435" s="43"/>
      <c r="B435" s="43"/>
      <c r="C435" s="43"/>
      <c r="F435" s="45"/>
      <c r="H435" s="43"/>
      <c r="J435" s="46"/>
      <c r="K435" s="46"/>
      <c r="L435" s="46"/>
      <c r="M435" s="46"/>
      <c r="AX435" s="46"/>
      <c r="AY435" s="47"/>
      <c r="AZ435" s="48"/>
      <c r="BA435" s="43"/>
      <c r="BC435" s="43"/>
      <c r="BD435" s="46"/>
      <c r="BF435" s="47"/>
      <c r="BG435" s="48"/>
      <c r="BH435" s="47"/>
      <c r="BI435" s="66"/>
      <c r="BJ435" s="66"/>
      <c r="BK435" s="66"/>
      <c r="BL435" s="66"/>
      <c r="BM435" s="66"/>
      <c r="BN435" s="66"/>
      <c r="BO435" s="66"/>
      <c r="BP435" s="66"/>
      <c r="BQ435" s="66"/>
      <c r="BR435" s="66"/>
      <c r="BS435" s="66"/>
      <c r="BT435" s="66"/>
    </row>
    <row r="436" spans="1:72" s="44" customFormat="1" x14ac:dyDescent="0.25">
      <c r="A436" s="43"/>
      <c r="B436" s="43"/>
      <c r="C436" s="43"/>
      <c r="F436" s="45"/>
      <c r="H436" s="43"/>
      <c r="J436" s="46"/>
      <c r="K436" s="46"/>
      <c r="L436" s="46"/>
      <c r="M436" s="46"/>
      <c r="AX436" s="46"/>
      <c r="AY436" s="47"/>
      <c r="AZ436" s="48"/>
      <c r="BA436" s="43"/>
      <c r="BC436" s="43"/>
      <c r="BD436" s="46"/>
      <c r="BF436" s="47"/>
      <c r="BG436" s="48"/>
      <c r="BH436" s="47"/>
      <c r="BI436" s="66"/>
      <c r="BJ436" s="66"/>
      <c r="BK436" s="66"/>
      <c r="BL436" s="66"/>
      <c r="BM436" s="66"/>
      <c r="BN436" s="66"/>
      <c r="BO436" s="66"/>
      <c r="BP436" s="66"/>
      <c r="BQ436" s="66"/>
      <c r="BR436" s="66"/>
      <c r="BS436" s="66"/>
      <c r="BT436" s="66"/>
    </row>
    <row r="437" spans="1:72" s="44" customFormat="1" x14ac:dyDescent="0.25">
      <c r="A437" s="43"/>
      <c r="B437" s="43"/>
      <c r="C437" s="43"/>
      <c r="F437" s="45"/>
      <c r="H437" s="43"/>
      <c r="J437" s="46"/>
      <c r="K437" s="46"/>
      <c r="L437" s="46"/>
      <c r="M437" s="46"/>
      <c r="AX437" s="46"/>
      <c r="AY437" s="47"/>
      <c r="AZ437" s="48"/>
      <c r="BA437" s="43"/>
      <c r="BC437" s="43"/>
      <c r="BD437" s="46"/>
      <c r="BF437" s="47"/>
      <c r="BG437" s="48"/>
      <c r="BH437" s="47"/>
      <c r="BI437" s="66"/>
      <c r="BJ437" s="66"/>
      <c r="BK437" s="66"/>
      <c r="BL437" s="66"/>
      <c r="BM437" s="66"/>
      <c r="BN437" s="66"/>
      <c r="BO437" s="66"/>
      <c r="BP437" s="66"/>
      <c r="BQ437" s="66"/>
      <c r="BR437" s="66"/>
      <c r="BS437" s="66"/>
      <c r="BT437" s="66"/>
    </row>
    <row r="438" spans="1:72" s="44" customFormat="1" x14ac:dyDescent="0.25">
      <c r="A438" s="43"/>
      <c r="B438" s="43"/>
      <c r="C438" s="43"/>
      <c r="F438" s="45"/>
      <c r="H438" s="43"/>
      <c r="J438" s="46"/>
      <c r="K438" s="46"/>
      <c r="L438" s="46"/>
      <c r="M438" s="46"/>
      <c r="AX438" s="46"/>
      <c r="AY438" s="47"/>
      <c r="AZ438" s="48"/>
      <c r="BA438" s="43"/>
      <c r="BC438" s="43"/>
      <c r="BD438" s="46"/>
      <c r="BF438" s="47"/>
      <c r="BG438" s="48"/>
      <c r="BH438" s="47"/>
      <c r="BI438" s="66"/>
      <c r="BJ438" s="66"/>
      <c r="BK438" s="66"/>
      <c r="BL438" s="66"/>
      <c r="BM438" s="66"/>
      <c r="BN438" s="66"/>
      <c r="BO438" s="66"/>
      <c r="BP438" s="66"/>
      <c r="BQ438" s="66"/>
      <c r="BR438" s="66"/>
      <c r="BS438" s="66"/>
      <c r="BT438" s="66"/>
    </row>
    <row r="439" spans="1:72" s="44" customFormat="1" x14ac:dyDescent="0.25">
      <c r="A439" s="43"/>
      <c r="B439" s="43"/>
      <c r="C439" s="43"/>
      <c r="F439" s="45"/>
      <c r="H439" s="43"/>
      <c r="J439" s="46"/>
      <c r="K439" s="46"/>
      <c r="L439" s="46"/>
      <c r="M439" s="46"/>
      <c r="AX439" s="46"/>
      <c r="AY439" s="47"/>
      <c r="AZ439" s="48"/>
      <c r="BA439" s="43"/>
      <c r="BC439" s="43"/>
      <c r="BD439" s="46"/>
      <c r="BF439" s="47"/>
      <c r="BG439" s="48"/>
      <c r="BH439" s="47"/>
      <c r="BI439" s="66"/>
      <c r="BJ439" s="66"/>
      <c r="BK439" s="66"/>
      <c r="BL439" s="66"/>
      <c r="BM439" s="66"/>
      <c r="BN439" s="66"/>
      <c r="BO439" s="66"/>
      <c r="BP439" s="66"/>
      <c r="BQ439" s="66"/>
      <c r="BR439" s="66"/>
      <c r="BS439" s="66"/>
      <c r="BT439" s="66"/>
    </row>
    <row r="440" spans="1:72" s="44" customFormat="1" x14ac:dyDescent="0.25">
      <c r="A440" s="43"/>
      <c r="B440" s="43"/>
      <c r="C440" s="43"/>
      <c r="F440" s="45"/>
      <c r="H440" s="43"/>
      <c r="J440" s="46"/>
      <c r="K440" s="46"/>
      <c r="L440" s="46"/>
      <c r="M440" s="46"/>
      <c r="AX440" s="46"/>
      <c r="AY440" s="47"/>
      <c r="AZ440" s="48"/>
      <c r="BA440" s="43"/>
      <c r="BC440" s="43"/>
      <c r="BD440" s="46"/>
      <c r="BF440" s="47"/>
      <c r="BG440" s="48"/>
      <c r="BH440" s="47"/>
      <c r="BI440" s="66"/>
      <c r="BJ440" s="66"/>
      <c r="BK440" s="66"/>
      <c r="BL440" s="66"/>
      <c r="BM440" s="66"/>
      <c r="BN440" s="66"/>
      <c r="BO440" s="66"/>
      <c r="BP440" s="66"/>
      <c r="BQ440" s="66"/>
      <c r="BR440" s="66"/>
      <c r="BS440" s="66"/>
      <c r="BT440" s="66"/>
    </row>
    <row r="441" spans="1:72" s="44" customFormat="1" x14ac:dyDescent="0.25">
      <c r="A441" s="43"/>
      <c r="B441" s="43"/>
      <c r="C441" s="43"/>
      <c r="F441" s="45"/>
      <c r="H441" s="43"/>
      <c r="J441" s="46"/>
      <c r="K441" s="46"/>
      <c r="L441" s="46"/>
      <c r="M441" s="46"/>
      <c r="AX441" s="46"/>
      <c r="AY441" s="47"/>
      <c r="AZ441" s="48"/>
      <c r="BA441" s="43"/>
      <c r="BC441" s="43"/>
      <c r="BD441" s="46"/>
      <c r="BF441" s="47"/>
      <c r="BG441" s="48"/>
      <c r="BH441" s="47"/>
      <c r="BI441" s="66"/>
      <c r="BJ441" s="66"/>
      <c r="BK441" s="66"/>
      <c r="BL441" s="66"/>
      <c r="BM441" s="66"/>
      <c r="BN441" s="66"/>
      <c r="BO441" s="66"/>
      <c r="BP441" s="66"/>
      <c r="BQ441" s="66"/>
      <c r="BR441" s="66"/>
      <c r="BS441" s="66"/>
      <c r="BT441" s="66"/>
    </row>
    <row r="442" spans="1:72" s="44" customFormat="1" x14ac:dyDescent="0.25">
      <c r="A442" s="43"/>
      <c r="B442" s="43"/>
      <c r="C442" s="43"/>
      <c r="F442" s="45"/>
      <c r="H442" s="43"/>
      <c r="J442" s="46"/>
      <c r="K442" s="46"/>
      <c r="L442" s="46"/>
      <c r="M442" s="46"/>
      <c r="AX442" s="46"/>
      <c r="AY442" s="47"/>
      <c r="AZ442" s="48"/>
      <c r="BA442" s="43"/>
      <c r="BC442" s="43"/>
      <c r="BD442" s="46"/>
      <c r="BF442" s="47"/>
      <c r="BG442" s="48"/>
      <c r="BH442" s="47"/>
      <c r="BI442" s="66"/>
      <c r="BJ442" s="66"/>
      <c r="BK442" s="66"/>
      <c r="BL442" s="66"/>
      <c r="BM442" s="66"/>
      <c r="BN442" s="66"/>
      <c r="BO442" s="66"/>
      <c r="BP442" s="66"/>
      <c r="BQ442" s="66"/>
      <c r="BR442" s="66"/>
      <c r="BS442" s="66"/>
      <c r="BT442" s="66"/>
    </row>
    <row r="443" spans="1:72" s="44" customFormat="1" x14ac:dyDescent="0.25">
      <c r="A443" s="43"/>
      <c r="B443" s="43"/>
      <c r="C443" s="43"/>
      <c r="F443" s="45"/>
      <c r="H443" s="43"/>
      <c r="J443" s="46"/>
      <c r="K443" s="46"/>
      <c r="L443" s="46"/>
      <c r="M443" s="46"/>
      <c r="AX443" s="46"/>
      <c r="AY443" s="47"/>
      <c r="AZ443" s="48"/>
      <c r="BA443" s="43"/>
      <c r="BC443" s="43"/>
      <c r="BD443" s="46"/>
      <c r="BF443" s="47"/>
      <c r="BG443" s="48"/>
      <c r="BH443" s="47"/>
      <c r="BI443" s="66"/>
      <c r="BJ443" s="66"/>
      <c r="BK443" s="66"/>
      <c r="BL443" s="66"/>
      <c r="BM443" s="66"/>
      <c r="BN443" s="66"/>
      <c r="BO443" s="66"/>
      <c r="BP443" s="66"/>
      <c r="BQ443" s="66"/>
      <c r="BR443" s="66"/>
      <c r="BS443" s="66"/>
      <c r="BT443" s="66"/>
    </row>
    <row r="444" spans="1:72" s="44" customFormat="1" x14ac:dyDescent="0.25">
      <c r="A444" s="43"/>
      <c r="B444" s="43"/>
      <c r="C444" s="43"/>
      <c r="F444" s="45"/>
      <c r="H444" s="43"/>
      <c r="J444" s="46"/>
      <c r="K444" s="46"/>
      <c r="L444" s="46"/>
      <c r="M444" s="46"/>
      <c r="AX444" s="46"/>
      <c r="AY444" s="47"/>
      <c r="AZ444" s="48"/>
      <c r="BA444" s="43"/>
      <c r="BC444" s="43"/>
      <c r="BD444" s="46"/>
      <c r="BF444" s="47"/>
      <c r="BG444" s="48"/>
      <c r="BH444" s="47"/>
      <c r="BI444" s="66"/>
      <c r="BJ444" s="66"/>
      <c r="BK444" s="66"/>
      <c r="BL444" s="66"/>
      <c r="BM444" s="66"/>
      <c r="BN444" s="66"/>
      <c r="BO444" s="66"/>
      <c r="BP444" s="66"/>
      <c r="BQ444" s="66"/>
      <c r="BR444" s="66"/>
      <c r="BS444" s="66"/>
      <c r="BT444" s="66"/>
    </row>
    <row r="445" spans="1:72" s="44" customFormat="1" x14ac:dyDescent="0.25">
      <c r="A445" s="43"/>
      <c r="B445" s="43"/>
      <c r="C445" s="43"/>
      <c r="F445" s="45"/>
      <c r="H445" s="43"/>
      <c r="J445" s="46"/>
      <c r="K445" s="46"/>
      <c r="L445" s="46"/>
      <c r="M445" s="46"/>
      <c r="AX445" s="46"/>
      <c r="AY445" s="47"/>
      <c r="AZ445" s="48"/>
      <c r="BA445" s="43"/>
      <c r="BC445" s="43"/>
      <c r="BD445" s="46"/>
      <c r="BF445" s="47"/>
      <c r="BG445" s="48"/>
      <c r="BH445" s="47"/>
      <c r="BI445" s="66"/>
      <c r="BJ445" s="66"/>
      <c r="BK445" s="66"/>
      <c r="BL445" s="66"/>
      <c r="BM445" s="66"/>
      <c r="BN445" s="66"/>
      <c r="BO445" s="66"/>
      <c r="BP445" s="66"/>
      <c r="BQ445" s="66"/>
      <c r="BR445" s="66"/>
      <c r="BS445" s="66"/>
      <c r="BT445" s="66"/>
    </row>
    <row r="446" spans="1:72" s="44" customFormat="1" x14ac:dyDescent="0.25">
      <c r="A446" s="43"/>
      <c r="B446" s="43"/>
      <c r="C446" s="43"/>
      <c r="F446" s="45"/>
      <c r="H446" s="43"/>
      <c r="J446" s="46"/>
      <c r="K446" s="46"/>
      <c r="L446" s="46"/>
      <c r="M446" s="46"/>
      <c r="AX446" s="46"/>
      <c r="AY446" s="47"/>
      <c r="AZ446" s="48"/>
      <c r="BA446" s="43"/>
      <c r="BC446" s="43"/>
      <c r="BD446" s="46"/>
      <c r="BF446" s="47"/>
      <c r="BG446" s="48"/>
      <c r="BH446" s="47"/>
      <c r="BI446" s="66"/>
      <c r="BJ446" s="66"/>
      <c r="BK446" s="66"/>
      <c r="BL446" s="66"/>
      <c r="BM446" s="66"/>
      <c r="BN446" s="66"/>
      <c r="BO446" s="66"/>
      <c r="BP446" s="66"/>
      <c r="BQ446" s="66"/>
      <c r="BR446" s="66"/>
      <c r="BS446" s="66"/>
      <c r="BT446" s="66"/>
    </row>
    <row r="447" spans="1:72" s="44" customFormat="1" x14ac:dyDescent="0.25">
      <c r="A447" s="43"/>
      <c r="B447" s="43"/>
      <c r="C447" s="43"/>
      <c r="F447" s="45"/>
      <c r="H447" s="43"/>
      <c r="J447" s="46"/>
      <c r="K447" s="46"/>
      <c r="L447" s="46"/>
      <c r="M447" s="46"/>
      <c r="AX447" s="46"/>
      <c r="AY447" s="47"/>
      <c r="AZ447" s="48"/>
      <c r="BA447" s="43"/>
      <c r="BC447" s="43"/>
      <c r="BD447" s="46"/>
      <c r="BF447" s="47"/>
      <c r="BG447" s="48"/>
      <c r="BH447" s="47"/>
      <c r="BI447" s="66"/>
      <c r="BJ447" s="66"/>
      <c r="BK447" s="66"/>
      <c r="BL447" s="66"/>
      <c r="BM447" s="66"/>
      <c r="BN447" s="66"/>
      <c r="BO447" s="66"/>
      <c r="BP447" s="66"/>
      <c r="BQ447" s="66"/>
      <c r="BR447" s="66"/>
      <c r="BS447" s="66"/>
      <c r="BT447" s="66"/>
    </row>
    <row r="448" spans="1:72" s="44" customFormat="1" x14ac:dyDescent="0.25">
      <c r="A448" s="43"/>
      <c r="B448" s="43"/>
      <c r="C448" s="43"/>
      <c r="F448" s="45"/>
      <c r="H448" s="43"/>
      <c r="J448" s="46"/>
      <c r="K448" s="46"/>
      <c r="L448" s="46"/>
      <c r="M448" s="46"/>
      <c r="AX448" s="46"/>
      <c r="AY448" s="47"/>
      <c r="AZ448" s="48"/>
      <c r="BA448" s="43"/>
      <c r="BC448" s="43"/>
      <c r="BD448" s="46"/>
      <c r="BF448" s="47"/>
      <c r="BG448" s="48"/>
      <c r="BH448" s="47"/>
      <c r="BI448" s="66"/>
      <c r="BJ448" s="66"/>
      <c r="BK448" s="66"/>
      <c r="BL448" s="66"/>
      <c r="BM448" s="66"/>
      <c r="BN448" s="66"/>
      <c r="BO448" s="66"/>
      <c r="BP448" s="66"/>
      <c r="BQ448" s="66"/>
      <c r="BR448" s="66"/>
      <c r="BS448" s="66"/>
      <c r="BT448" s="66"/>
    </row>
    <row r="449" spans="1:72" s="44" customFormat="1" x14ac:dyDescent="0.25">
      <c r="A449" s="43"/>
      <c r="B449" s="43"/>
      <c r="C449" s="43"/>
      <c r="F449" s="45"/>
      <c r="H449" s="43"/>
      <c r="J449" s="46"/>
      <c r="K449" s="46"/>
      <c r="L449" s="46"/>
      <c r="M449" s="46"/>
      <c r="AX449" s="46"/>
      <c r="AY449" s="47"/>
      <c r="AZ449" s="48"/>
      <c r="BA449" s="43"/>
      <c r="BC449" s="43"/>
      <c r="BD449" s="46"/>
      <c r="BF449" s="47"/>
      <c r="BG449" s="48"/>
      <c r="BH449" s="47"/>
      <c r="BI449" s="66"/>
      <c r="BJ449" s="66"/>
      <c r="BK449" s="66"/>
      <c r="BL449" s="66"/>
      <c r="BM449" s="66"/>
      <c r="BN449" s="66"/>
      <c r="BO449" s="66"/>
      <c r="BP449" s="66"/>
      <c r="BQ449" s="66"/>
      <c r="BR449" s="66"/>
      <c r="BS449" s="66"/>
      <c r="BT449" s="66"/>
    </row>
    <row r="450" spans="1:72" s="44" customFormat="1" x14ac:dyDescent="0.25">
      <c r="A450" s="43"/>
      <c r="B450" s="43"/>
      <c r="C450" s="43"/>
      <c r="F450" s="45"/>
      <c r="H450" s="43"/>
      <c r="J450" s="46"/>
      <c r="K450" s="46"/>
      <c r="L450" s="46"/>
      <c r="M450" s="46"/>
      <c r="AX450" s="46"/>
      <c r="AY450" s="47"/>
      <c r="AZ450" s="48"/>
      <c r="BA450" s="43"/>
      <c r="BC450" s="43"/>
      <c r="BD450" s="46"/>
      <c r="BF450" s="47"/>
      <c r="BG450" s="48"/>
      <c r="BH450" s="47"/>
      <c r="BI450" s="66"/>
      <c r="BJ450" s="66"/>
      <c r="BK450" s="66"/>
      <c r="BL450" s="66"/>
      <c r="BM450" s="66"/>
      <c r="BN450" s="66"/>
      <c r="BO450" s="66"/>
      <c r="BP450" s="66"/>
      <c r="BQ450" s="66"/>
      <c r="BR450" s="66"/>
      <c r="BS450" s="66"/>
      <c r="BT450" s="66"/>
    </row>
    <row r="451" spans="1:72" s="44" customFormat="1" x14ac:dyDescent="0.25">
      <c r="A451" s="43"/>
      <c r="B451" s="43"/>
      <c r="C451" s="43"/>
      <c r="F451" s="45"/>
      <c r="H451" s="43"/>
      <c r="J451" s="46"/>
      <c r="K451" s="46"/>
      <c r="L451" s="46"/>
      <c r="M451" s="46"/>
      <c r="AX451" s="46"/>
      <c r="AY451" s="47"/>
      <c r="AZ451" s="48"/>
      <c r="BA451" s="43"/>
      <c r="BC451" s="43"/>
      <c r="BD451" s="46"/>
      <c r="BF451" s="47"/>
      <c r="BG451" s="48"/>
      <c r="BH451" s="47"/>
      <c r="BI451" s="66"/>
      <c r="BJ451" s="66"/>
      <c r="BK451" s="66"/>
      <c r="BL451" s="66"/>
      <c r="BM451" s="66"/>
      <c r="BN451" s="66"/>
      <c r="BO451" s="66"/>
      <c r="BP451" s="66"/>
      <c r="BQ451" s="66"/>
      <c r="BR451" s="66"/>
      <c r="BS451" s="66"/>
      <c r="BT451" s="66"/>
    </row>
    <row r="452" spans="1:72" s="44" customFormat="1" x14ac:dyDescent="0.25">
      <c r="A452" s="43"/>
      <c r="B452" s="43"/>
      <c r="C452" s="43"/>
      <c r="F452" s="45"/>
      <c r="H452" s="43"/>
      <c r="J452" s="46"/>
      <c r="K452" s="46"/>
      <c r="L452" s="46"/>
      <c r="M452" s="46"/>
      <c r="AX452" s="46"/>
      <c r="AY452" s="47"/>
      <c r="AZ452" s="48"/>
      <c r="BA452" s="43"/>
      <c r="BC452" s="43"/>
      <c r="BD452" s="46"/>
      <c r="BF452" s="47"/>
      <c r="BG452" s="48"/>
      <c r="BH452" s="47"/>
      <c r="BI452" s="66"/>
      <c r="BJ452" s="66"/>
      <c r="BK452" s="66"/>
      <c r="BL452" s="66"/>
      <c r="BM452" s="66"/>
      <c r="BN452" s="66"/>
      <c r="BO452" s="66"/>
      <c r="BP452" s="66"/>
      <c r="BQ452" s="66"/>
      <c r="BR452" s="66"/>
      <c r="BS452" s="66"/>
      <c r="BT452" s="66"/>
    </row>
    <row r="453" spans="1:72" s="44" customFormat="1" x14ac:dyDescent="0.25">
      <c r="A453" s="43"/>
      <c r="B453" s="43"/>
      <c r="C453" s="43"/>
      <c r="F453" s="45"/>
      <c r="H453" s="43"/>
      <c r="J453" s="46"/>
      <c r="K453" s="46"/>
      <c r="L453" s="46"/>
      <c r="M453" s="46"/>
      <c r="AX453" s="46"/>
      <c r="AY453" s="47"/>
      <c r="AZ453" s="48"/>
      <c r="BA453" s="43"/>
      <c r="BC453" s="43"/>
      <c r="BD453" s="46"/>
      <c r="BF453" s="47"/>
      <c r="BG453" s="48"/>
      <c r="BH453" s="47"/>
      <c r="BI453" s="66"/>
      <c r="BJ453" s="66"/>
      <c r="BK453" s="66"/>
      <c r="BL453" s="66"/>
      <c r="BM453" s="66"/>
      <c r="BN453" s="66"/>
      <c r="BO453" s="66"/>
      <c r="BP453" s="66"/>
      <c r="BQ453" s="66"/>
      <c r="BR453" s="66"/>
      <c r="BS453" s="66"/>
      <c r="BT453" s="66"/>
    </row>
    <row r="454" spans="1:72" s="44" customFormat="1" x14ac:dyDescent="0.25">
      <c r="A454" s="43"/>
      <c r="B454" s="43"/>
      <c r="C454" s="43"/>
      <c r="F454" s="45"/>
      <c r="H454" s="43"/>
      <c r="J454" s="46"/>
      <c r="K454" s="46"/>
      <c r="L454" s="46"/>
      <c r="M454" s="46"/>
      <c r="AX454" s="46"/>
      <c r="AY454" s="47"/>
      <c r="AZ454" s="48"/>
      <c r="BA454" s="43"/>
      <c r="BC454" s="43"/>
      <c r="BD454" s="46"/>
      <c r="BF454" s="47"/>
      <c r="BG454" s="48"/>
      <c r="BH454" s="47"/>
      <c r="BI454" s="66"/>
      <c r="BJ454" s="66"/>
      <c r="BK454" s="66"/>
      <c r="BL454" s="66"/>
      <c r="BM454" s="66"/>
      <c r="BN454" s="66"/>
      <c r="BO454" s="66"/>
      <c r="BP454" s="66"/>
      <c r="BQ454" s="66"/>
      <c r="BR454" s="66"/>
      <c r="BS454" s="66"/>
      <c r="BT454" s="66"/>
    </row>
    <row r="455" spans="1:72" s="44" customFormat="1" x14ac:dyDescent="0.25">
      <c r="A455" s="43"/>
      <c r="B455" s="43"/>
      <c r="C455" s="43"/>
      <c r="F455" s="45"/>
      <c r="H455" s="43"/>
      <c r="J455" s="46"/>
      <c r="K455" s="46"/>
      <c r="L455" s="46"/>
      <c r="M455" s="46"/>
      <c r="AX455" s="46"/>
      <c r="AY455" s="47"/>
      <c r="AZ455" s="48"/>
      <c r="BA455" s="43"/>
      <c r="BC455" s="43"/>
      <c r="BD455" s="46"/>
      <c r="BF455" s="47"/>
      <c r="BG455" s="48"/>
      <c r="BH455" s="47"/>
      <c r="BI455" s="66"/>
      <c r="BJ455" s="66"/>
      <c r="BK455" s="66"/>
      <c r="BL455" s="66"/>
      <c r="BM455" s="66"/>
      <c r="BN455" s="66"/>
      <c r="BO455" s="66"/>
      <c r="BP455" s="66"/>
      <c r="BQ455" s="66"/>
      <c r="BR455" s="66"/>
      <c r="BS455" s="66"/>
      <c r="BT455" s="66"/>
    </row>
    <row r="456" spans="1:72" s="44" customFormat="1" x14ac:dyDescent="0.25">
      <c r="A456" s="43"/>
      <c r="B456" s="43"/>
      <c r="C456" s="43"/>
      <c r="F456" s="45"/>
      <c r="H456" s="43"/>
      <c r="J456" s="46"/>
      <c r="K456" s="46"/>
      <c r="L456" s="46"/>
      <c r="M456" s="46"/>
      <c r="AX456" s="46"/>
      <c r="AY456" s="47"/>
      <c r="AZ456" s="48"/>
      <c r="BA456" s="43"/>
      <c r="BC456" s="43"/>
      <c r="BD456" s="46"/>
      <c r="BF456" s="47"/>
      <c r="BG456" s="48"/>
      <c r="BH456" s="47"/>
      <c r="BI456" s="66"/>
      <c r="BJ456" s="66"/>
      <c r="BK456" s="66"/>
      <c r="BL456" s="66"/>
      <c r="BM456" s="66"/>
      <c r="BN456" s="66"/>
      <c r="BO456" s="66"/>
      <c r="BP456" s="66"/>
      <c r="BQ456" s="66"/>
      <c r="BR456" s="66"/>
      <c r="BS456" s="66"/>
      <c r="BT456" s="66"/>
    </row>
    <row r="457" spans="1:72" s="44" customFormat="1" x14ac:dyDescent="0.25">
      <c r="A457" s="43"/>
      <c r="B457" s="43"/>
      <c r="C457" s="43"/>
      <c r="F457" s="45"/>
      <c r="H457" s="43"/>
      <c r="J457" s="46"/>
      <c r="K457" s="46"/>
      <c r="L457" s="46"/>
      <c r="M457" s="46"/>
      <c r="AX457" s="46"/>
      <c r="AY457" s="47"/>
      <c r="AZ457" s="48"/>
      <c r="BA457" s="43"/>
      <c r="BC457" s="43"/>
      <c r="BD457" s="46"/>
      <c r="BF457" s="47"/>
      <c r="BG457" s="48"/>
      <c r="BH457" s="47"/>
      <c r="BI457" s="66"/>
      <c r="BJ457" s="66"/>
      <c r="BK457" s="66"/>
      <c r="BL457" s="66"/>
      <c r="BM457" s="66"/>
      <c r="BN457" s="66"/>
      <c r="BO457" s="66"/>
      <c r="BP457" s="66"/>
      <c r="BQ457" s="66"/>
      <c r="BR457" s="66"/>
      <c r="BS457" s="66"/>
      <c r="BT457" s="66"/>
    </row>
    <row r="458" spans="1:72" s="44" customFormat="1" x14ac:dyDescent="0.25">
      <c r="A458" s="43"/>
      <c r="B458" s="43"/>
      <c r="C458" s="43"/>
      <c r="F458" s="45"/>
      <c r="H458" s="43"/>
      <c r="J458" s="46"/>
      <c r="K458" s="46"/>
      <c r="L458" s="46"/>
      <c r="M458" s="46"/>
      <c r="AX458" s="46"/>
      <c r="AY458" s="47"/>
      <c r="AZ458" s="48"/>
      <c r="BA458" s="43"/>
      <c r="BC458" s="43"/>
      <c r="BD458" s="46"/>
      <c r="BF458" s="47"/>
      <c r="BG458" s="48"/>
      <c r="BH458" s="47"/>
      <c r="BI458" s="66"/>
      <c r="BJ458" s="66"/>
      <c r="BK458" s="66"/>
      <c r="BL458" s="66"/>
      <c r="BM458" s="66"/>
      <c r="BN458" s="66"/>
      <c r="BO458" s="66"/>
      <c r="BP458" s="66"/>
      <c r="BQ458" s="66"/>
      <c r="BR458" s="66"/>
      <c r="BS458" s="66"/>
      <c r="BT458" s="66"/>
    </row>
    <row r="459" spans="1:72" s="44" customFormat="1" x14ac:dyDescent="0.25">
      <c r="A459" s="43"/>
      <c r="B459" s="43"/>
      <c r="C459" s="43"/>
      <c r="F459" s="45"/>
      <c r="H459" s="43"/>
      <c r="J459" s="46"/>
      <c r="K459" s="46"/>
      <c r="L459" s="46"/>
      <c r="M459" s="46"/>
      <c r="AX459" s="46"/>
      <c r="AY459" s="47"/>
      <c r="AZ459" s="48"/>
      <c r="BA459" s="43"/>
      <c r="BC459" s="43"/>
      <c r="BD459" s="46"/>
      <c r="BF459" s="47"/>
      <c r="BG459" s="48"/>
      <c r="BH459" s="47"/>
      <c r="BI459" s="66"/>
      <c r="BJ459" s="66"/>
      <c r="BK459" s="66"/>
      <c r="BL459" s="66"/>
      <c r="BM459" s="66"/>
      <c r="BN459" s="66"/>
      <c r="BO459" s="66"/>
      <c r="BP459" s="66"/>
      <c r="BQ459" s="66"/>
      <c r="BR459" s="66"/>
      <c r="BS459" s="66"/>
      <c r="BT459" s="66"/>
    </row>
    <row r="460" spans="1:72" s="44" customFormat="1" x14ac:dyDescent="0.25">
      <c r="A460" s="43"/>
      <c r="B460" s="43"/>
      <c r="C460" s="43"/>
      <c r="F460" s="45"/>
      <c r="H460" s="43"/>
      <c r="J460" s="46"/>
      <c r="K460" s="46"/>
      <c r="L460" s="46"/>
      <c r="M460" s="46"/>
      <c r="AX460" s="46"/>
      <c r="AY460" s="47"/>
      <c r="AZ460" s="48"/>
      <c r="BA460" s="43"/>
      <c r="BC460" s="43"/>
      <c r="BD460" s="46"/>
      <c r="BF460" s="47"/>
      <c r="BG460" s="48"/>
      <c r="BH460" s="47"/>
      <c r="BI460" s="66"/>
      <c r="BJ460" s="66"/>
      <c r="BK460" s="66"/>
      <c r="BL460" s="66"/>
      <c r="BM460" s="66"/>
      <c r="BN460" s="66"/>
      <c r="BO460" s="66"/>
      <c r="BP460" s="66"/>
      <c r="BQ460" s="66"/>
      <c r="BR460" s="66"/>
      <c r="BS460" s="66"/>
      <c r="BT460" s="66"/>
    </row>
    <row r="461" spans="1:72" s="44" customFormat="1" x14ac:dyDescent="0.25">
      <c r="A461" s="43"/>
      <c r="B461" s="43"/>
      <c r="C461" s="43"/>
      <c r="F461" s="45"/>
      <c r="H461" s="43"/>
      <c r="J461" s="46"/>
      <c r="K461" s="46"/>
      <c r="L461" s="46"/>
      <c r="M461" s="46"/>
      <c r="AX461" s="46"/>
      <c r="AY461" s="47"/>
      <c r="AZ461" s="48"/>
      <c r="BA461" s="43"/>
      <c r="BC461" s="43"/>
      <c r="BD461" s="46"/>
      <c r="BF461" s="47"/>
      <c r="BG461" s="48"/>
      <c r="BH461" s="47"/>
      <c r="BI461" s="66"/>
      <c r="BJ461" s="66"/>
      <c r="BK461" s="66"/>
      <c r="BL461" s="66"/>
      <c r="BM461" s="66"/>
      <c r="BN461" s="66"/>
      <c r="BO461" s="66"/>
      <c r="BP461" s="66"/>
      <c r="BQ461" s="66"/>
      <c r="BR461" s="66"/>
      <c r="BS461" s="66"/>
      <c r="BT461" s="66"/>
    </row>
    <row r="462" spans="1:72" s="44" customFormat="1" x14ac:dyDescent="0.25">
      <c r="A462" s="43"/>
      <c r="B462" s="43"/>
      <c r="C462" s="43"/>
      <c r="F462" s="45"/>
      <c r="H462" s="43"/>
      <c r="J462" s="46"/>
      <c r="K462" s="46"/>
      <c r="L462" s="46"/>
      <c r="M462" s="46"/>
      <c r="AX462" s="46"/>
      <c r="AY462" s="47"/>
      <c r="AZ462" s="48"/>
      <c r="BA462" s="43"/>
      <c r="BC462" s="43"/>
      <c r="BD462" s="46"/>
      <c r="BF462" s="47"/>
      <c r="BG462" s="48"/>
      <c r="BH462" s="47"/>
      <c r="BI462" s="66"/>
      <c r="BJ462" s="66"/>
      <c r="BK462" s="66"/>
      <c r="BL462" s="66"/>
      <c r="BM462" s="66"/>
      <c r="BN462" s="66"/>
      <c r="BO462" s="66"/>
      <c r="BP462" s="66"/>
      <c r="BQ462" s="66"/>
      <c r="BR462" s="66"/>
      <c r="BS462" s="66"/>
      <c r="BT462" s="66"/>
    </row>
    <row r="463" spans="1:72" s="44" customFormat="1" x14ac:dyDescent="0.25">
      <c r="A463" s="43"/>
      <c r="B463" s="43"/>
      <c r="C463" s="43"/>
      <c r="F463" s="45"/>
      <c r="H463" s="43"/>
      <c r="J463" s="46"/>
      <c r="K463" s="46"/>
      <c r="L463" s="46"/>
      <c r="M463" s="46"/>
      <c r="AX463" s="46"/>
      <c r="AY463" s="47"/>
      <c r="AZ463" s="48"/>
      <c r="BA463" s="43"/>
      <c r="BC463" s="43"/>
      <c r="BD463" s="46"/>
      <c r="BF463" s="47"/>
      <c r="BG463" s="48"/>
      <c r="BH463" s="47"/>
      <c r="BI463" s="66"/>
      <c r="BJ463" s="66"/>
      <c r="BK463" s="66"/>
      <c r="BL463" s="66"/>
      <c r="BM463" s="66"/>
      <c r="BN463" s="66"/>
      <c r="BO463" s="66"/>
      <c r="BP463" s="66"/>
      <c r="BQ463" s="66"/>
      <c r="BR463" s="66"/>
      <c r="BS463" s="66"/>
      <c r="BT463" s="66"/>
    </row>
    <row r="464" spans="1:72" s="44" customFormat="1" x14ac:dyDescent="0.25">
      <c r="A464" s="43"/>
      <c r="B464" s="43"/>
      <c r="C464" s="43"/>
      <c r="F464" s="45"/>
      <c r="H464" s="43"/>
      <c r="J464" s="46"/>
      <c r="K464" s="46"/>
      <c r="L464" s="46"/>
      <c r="M464" s="46"/>
      <c r="AX464" s="46"/>
      <c r="AY464" s="47"/>
      <c r="AZ464" s="48"/>
      <c r="BA464" s="43"/>
      <c r="BC464" s="43"/>
      <c r="BD464" s="46"/>
      <c r="BF464" s="47"/>
      <c r="BG464" s="48"/>
      <c r="BH464" s="47"/>
      <c r="BI464" s="66"/>
      <c r="BJ464" s="66"/>
      <c r="BK464" s="66"/>
      <c r="BL464" s="66"/>
      <c r="BM464" s="66"/>
      <c r="BN464" s="66"/>
      <c r="BO464" s="66"/>
      <c r="BP464" s="66"/>
      <c r="BQ464" s="66"/>
      <c r="BR464" s="66"/>
      <c r="BS464" s="66"/>
      <c r="BT464" s="66"/>
    </row>
    <row r="465" spans="1:72" s="44" customFormat="1" x14ac:dyDescent="0.25">
      <c r="A465" s="43"/>
      <c r="B465" s="43"/>
      <c r="C465" s="43"/>
      <c r="F465" s="45"/>
      <c r="H465" s="43"/>
      <c r="J465" s="46"/>
      <c r="K465" s="46"/>
      <c r="L465" s="46"/>
      <c r="M465" s="46"/>
      <c r="AX465" s="46"/>
      <c r="AY465" s="47"/>
      <c r="AZ465" s="48"/>
      <c r="BA465" s="43"/>
      <c r="BC465" s="43"/>
      <c r="BD465" s="46"/>
      <c r="BF465" s="47"/>
      <c r="BG465" s="48"/>
      <c r="BH465" s="47"/>
      <c r="BI465" s="66"/>
      <c r="BJ465" s="66"/>
      <c r="BK465" s="66"/>
      <c r="BL465" s="66"/>
      <c r="BM465" s="66"/>
      <c r="BN465" s="66"/>
      <c r="BO465" s="66"/>
      <c r="BP465" s="66"/>
      <c r="BQ465" s="66"/>
      <c r="BR465" s="66"/>
      <c r="BS465" s="66"/>
      <c r="BT465" s="66"/>
    </row>
    <row r="466" spans="1:72" s="44" customFormat="1" x14ac:dyDescent="0.25">
      <c r="A466" s="43"/>
      <c r="B466" s="43"/>
      <c r="C466" s="43"/>
      <c r="F466" s="45"/>
      <c r="H466" s="43"/>
      <c r="J466" s="46"/>
      <c r="K466" s="46"/>
      <c r="L466" s="46"/>
      <c r="M466" s="46"/>
      <c r="AX466" s="46"/>
      <c r="AY466" s="47"/>
      <c r="AZ466" s="48"/>
      <c r="BA466" s="43"/>
      <c r="BC466" s="43"/>
      <c r="BD466" s="46"/>
      <c r="BF466" s="47"/>
      <c r="BG466" s="48"/>
      <c r="BH466" s="47"/>
      <c r="BI466" s="66"/>
      <c r="BJ466" s="66"/>
      <c r="BK466" s="66"/>
      <c r="BL466" s="66"/>
      <c r="BM466" s="66"/>
      <c r="BN466" s="66"/>
      <c r="BO466" s="66"/>
      <c r="BP466" s="66"/>
      <c r="BQ466" s="66"/>
      <c r="BR466" s="66"/>
      <c r="BS466" s="66"/>
      <c r="BT466" s="66"/>
    </row>
    <row r="467" spans="1:72" s="44" customFormat="1" x14ac:dyDescent="0.25">
      <c r="A467" s="43"/>
      <c r="B467" s="43"/>
      <c r="C467" s="43"/>
      <c r="F467" s="45"/>
      <c r="H467" s="43"/>
      <c r="J467" s="46"/>
      <c r="K467" s="46"/>
      <c r="L467" s="46"/>
      <c r="M467" s="46"/>
      <c r="AX467" s="46"/>
      <c r="AY467" s="47"/>
      <c r="AZ467" s="48"/>
      <c r="BA467" s="43"/>
      <c r="BC467" s="43"/>
      <c r="BD467" s="46"/>
      <c r="BF467" s="47"/>
      <c r="BG467" s="48"/>
      <c r="BH467" s="47"/>
      <c r="BI467" s="66"/>
      <c r="BJ467" s="66"/>
      <c r="BK467" s="66"/>
      <c r="BL467" s="66"/>
      <c r="BM467" s="66"/>
      <c r="BN467" s="66"/>
      <c r="BO467" s="66"/>
      <c r="BP467" s="66"/>
      <c r="BQ467" s="66"/>
      <c r="BR467" s="66"/>
      <c r="BS467" s="66"/>
      <c r="BT467" s="66"/>
    </row>
    <row r="468" spans="1:72" s="44" customFormat="1" x14ac:dyDescent="0.25">
      <c r="A468" s="43"/>
      <c r="B468" s="43"/>
      <c r="C468" s="43"/>
      <c r="F468" s="45"/>
      <c r="H468" s="43"/>
      <c r="J468" s="46"/>
      <c r="K468" s="46"/>
      <c r="L468" s="46"/>
      <c r="M468" s="46"/>
      <c r="AX468" s="46"/>
      <c r="AY468" s="47"/>
      <c r="AZ468" s="48"/>
      <c r="BA468" s="43"/>
      <c r="BC468" s="43"/>
      <c r="BD468" s="46"/>
      <c r="BF468" s="47"/>
      <c r="BG468" s="48"/>
      <c r="BH468" s="47"/>
      <c r="BI468" s="66"/>
      <c r="BJ468" s="66"/>
      <c r="BK468" s="66"/>
      <c r="BL468" s="66"/>
      <c r="BM468" s="66"/>
      <c r="BN468" s="66"/>
      <c r="BO468" s="66"/>
      <c r="BP468" s="66"/>
      <c r="BQ468" s="66"/>
      <c r="BR468" s="66"/>
      <c r="BS468" s="66"/>
      <c r="BT468" s="66"/>
    </row>
    <row r="469" spans="1:72" s="44" customFormat="1" x14ac:dyDescent="0.25">
      <c r="A469" s="43"/>
      <c r="B469" s="43"/>
      <c r="C469" s="43"/>
      <c r="F469" s="45"/>
      <c r="H469" s="43"/>
      <c r="J469" s="46"/>
      <c r="K469" s="46"/>
      <c r="L469" s="46"/>
      <c r="M469" s="46"/>
      <c r="AX469" s="46"/>
      <c r="AY469" s="47"/>
      <c r="AZ469" s="48"/>
      <c r="BA469" s="43"/>
      <c r="BC469" s="43"/>
      <c r="BD469" s="46"/>
      <c r="BF469" s="47"/>
      <c r="BG469" s="48"/>
      <c r="BH469" s="47"/>
      <c r="BI469" s="66"/>
      <c r="BJ469" s="66"/>
      <c r="BK469" s="66"/>
      <c r="BL469" s="66"/>
      <c r="BM469" s="66"/>
      <c r="BN469" s="66"/>
      <c r="BO469" s="66"/>
      <c r="BP469" s="66"/>
      <c r="BQ469" s="66"/>
      <c r="BR469" s="66"/>
      <c r="BS469" s="66"/>
      <c r="BT469" s="66"/>
    </row>
    <row r="470" spans="1:72" s="44" customFormat="1" x14ac:dyDescent="0.25">
      <c r="A470" s="43"/>
      <c r="B470" s="43"/>
      <c r="C470" s="43"/>
      <c r="F470" s="45"/>
      <c r="H470" s="43"/>
      <c r="J470" s="46"/>
      <c r="K470" s="46"/>
      <c r="L470" s="46"/>
      <c r="M470" s="46"/>
      <c r="AX470" s="46"/>
      <c r="AY470" s="47"/>
      <c r="AZ470" s="48"/>
      <c r="BA470" s="43"/>
      <c r="BC470" s="43"/>
      <c r="BD470" s="46"/>
      <c r="BF470" s="47"/>
      <c r="BG470" s="48"/>
      <c r="BH470" s="47"/>
      <c r="BI470" s="66"/>
      <c r="BJ470" s="66"/>
      <c r="BK470" s="66"/>
      <c r="BL470" s="66"/>
      <c r="BM470" s="66"/>
      <c r="BN470" s="66"/>
      <c r="BO470" s="66"/>
      <c r="BP470" s="66"/>
      <c r="BQ470" s="66"/>
      <c r="BR470" s="66"/>
      <c r="BS470" s="66"/>
      <c r="BT470" s="66"/>
    </row>
    <row r="471" spans="1:72" s="44" customFormat="1" x14ac:dyDescent="0.25">
      <c r="A471" s="43"/>
      <c r="B471" s="43"/>
      <c r="C471" s="43"/>
      <c r="F471" s="45"/>
      <c r="H471" s="43"/>
      <c r="J471" s="46"/>
      <c r="K471" s="46"/>
      <c r="L471" s="46"/>
      <c r="M471" s="46"/>
      <c r="AX471" s="46"/>
      <c r="AY471" s="47"/>
      <c r="AZ471" s="48"/>
      <c r="BA471" s="43"/>
      <c r="BC471" s="43"/>
      <c r="BD471" s="46"/>
      <c r="BF471" s="47"/>
      <c r="BG471" s="48"/>
      <c r="BH471" s="47"/>
      <c r="BI471" s="66"/>
      <c r="BJ471" s="66"/>
      <c r="BK471" s="66"/>
      <c r="BL471" s="66"/>
      <c r="BM471" s="66"/>
      <c r="BN471" s="66"/>
      <c r="BO471" s="66"/>
      <c r="BP471" s="66"/>
      <c r="BQ471" s="66"/>
      <c r="BR471" s="66"/>
      <c r="BS471" s="66"/>
      <c r="BT471" s="66"/>
    </row>
    <row r="472" spans="1:72" s="44" customFormat="1" x14ac:dyDescent="0.25">
      <c r="A472" s="43"/>
      <c r="B472" s="43"/>
      <c r="C472" s="43"/>
      <c r="F472" s="45"/>
      <c r="H472" s="43"/>
      <c r="J472" s="46"/>
      <c r="K472" s="46"/>
      <c r="L472" s="46"/>
      <c r="M472" s="46"/>
      <c r="AX472" s="46"/>
      <c r="AY472" s="47"/>
      <c r="AZ472" s="48"/>
      <c r="BA472" s="43"/>
      <c r="BC472" s="43"/>
      <c r="BD472" s="46"/>
      <c r="BF472" s="47"/>
      <c r="BG472" s="48"/>
      <c r="BH472" s="47"/>
      <c r="BI472" s="66"/>
      <c r="BJ472" s="66"/>
      <c r="BK472" s="66"/>
      <c r="BL472" s="66"/>
      <c r="BM472" s="66"/>
      <c r="BN472" s="66"/>
      <c r="BO472" s="66"/>
      <c r="BP472" s="66"/>
      <c r="BQ472" s="66"/>
      <c r="BR472" s="66"/>
      <c r="BS472" s="66"/>
      <c r="BT472" s="66"/>
    </row>
    <row r="473" spans="1:72" s="44" customFormat="1" x14ac:dyDescent="0.25">
      <c r="A473" s="43"/>
      <c r="B473" s="43"/>
      <c r="C473" s="43"/>
      <c r="F473" s="45"/>
      <c r="H473" s="43"/>
      <c r="J473" s="46"/>
      <c r="K473" s="46"/>
      <c r="L473" s="46"/>
      <c r="M473" s="46"/>
      <c r="AX473" s="46"/>
      <c r="AY473" s="47"/>
      <c r="AZ473" s="48"/>
      <c r="BA473" s="43"/>
      <c r="BC473" s="43"/>
      <c r="BD473" s="46"/>
      <c r="BF473" s="47"/>
      <c r="BG473" s="48"/>
      <c r="BH473" s="47"/>
      <c r="BI473" s="66"/>
      <c r="BJ473" s="66"/>
      <c r="BK473" s="66"/>
      <c r="BL473" s="66"/>
      <c r="BM473" s="66"/>
      <c r="BN473" s="66"/>
      <c r="BO473" s="66"/>
      <c r="BP473" s="66"/>
      <c r="BQ473" s="66"/>
      <c r="BR473" s="66"/>
      <c r="BS473" s="66"/>
      <c r="BT473" s="66"/>
    </row>
    <row r="474" spans="1:72" s="44" customFormat="1" x14ac:dyDescent="0.25">
      <c r="A474" s="43"/>
      <c r="B474" s="43"/>
      <c r="C474" s="43"/>
      <c r="F474" s="45"/>
      <c r="H474" s="43"/>
      <c r="J474" s="46"/>
      <c r="K474" s="46"/>
      <c r="L474" s="46"/>
      <c r="M474" s="46"/>
      <c r="AX474" s="46"/>
      <c r="AY474" s="47"/>
      <c r="AZ474" s="48"/>
      <c r="BA474" s="43"/>
      <c r="BC474" s="43"/>
      <c r="BD474" s="46"/>
      <c r="BF474" s="47"/>
      <c r="BG474" s="48"/>
      <c r="BH474" s="47"/>
      <c r="BI474" s="66"/>
      <c r="BJ474" s="66"/>
      <c r="BK474" s="66"/>
      <c r="BL474" s="66"/>
      <c r="BM474" s="66"/>
      <c r="BN474" s="66"/>
      <c r="BO474" s="66"/>
      <c r="BP474" s="66"/>
      <c r="BQ474" s="66"/>
      <c r="BR474" s="66"/>
      <c r="BS474" s="66"/>
      <c r="BT474" s="66"/>
    </row>
    <row r="475" spans="1:72" s="44" customFormat="1" x14ac:dyDescent="0.25">
      <c r="A475" s="43"/>
      <c r="B475" s="43"/>
      <c r="C475" s="43"/>
      <c r="F475" s="45"/>
      <c r="H475" s="43"/>
      <c r="J475" s="46"/>
      <c r="K475" s="46"/>
      <c r="L475" s="46"/>
      <c r="M475" s="46"/>
      <c r="AX475" s="46"/>
      <c r="AY475" s="47"/>
      <c r="AZ475" s="48"/>
      <c r="BA475" s="43"/>
      <c r="BC475" s="43"/>
      <c r="BD475" s="46"/>
      <c r="BF475" s="47"/>
      <c r="BG475" s="48"/>
      <c r="BH475" s="47"/>
      <c r="BI475" s="66"/>
      <c r="BJ475" s="66"/>
      <c r="BK475" s="66"/>
      <c r="BL475" s="66"/>
      <c r="BM475" s="66"/>
      <c r="BN475" s="66"/>
      <c r="BO475" s="66"/>
      <c r="BP475" s="66"/>
      <c r="BQ475" s="66"/>
      <c r="BR475" s="66"/>
      <c r="BS475" s="66"/>
      <c r="BT475" s="66"/>
    </row>
    <row r="476" spans="1:72" s="44" customFormat="1" x14ac:dyDescent="0.25">
      <c r="A476" s="43"/>
      <c r="B476" s="43"/>
      <c r="C476" s="43"/>
      <c r="F476" s="45"/>
      <c r="H476" s="43"/>
      <c r="J476" s="46"/>
      <c r="K476" s="46"/>
      <c r="L476" s="46"/>
      <c r="M476" s="46"/>
      <c r="AX476" s="46"/>
      <c r="AY476" s="47"/>
      <c r="AZ476" s="48"/>
      <c r="BA476" s="43"/>
      <c r="BC476" s="43"/>
      <c r="BD476" s="46"/>
      <c r="BF476" s="47"/>
      <c r="BG476" s="48"/>
      <c r="BH476" s="47"/>
      <c r="BI476" s="66"/>
      <c r="BJ476" s="66"/>
      <c r="BK476" s="66"/>
      <c r="BL476" s="66"/>
      <c r="BM476" s="66"/>
      <c r="BN476" s="66"/>
      <c r="BO476" s="66"/>
      <c r="BP476" s="66"/>
      <c r="BQ476" s="66"/>
      <c r="BR476" s="66"/>
      <c r="BS476" s="66"/>
      <c r="BT476" s="66"/>
    </row>
    <row r="477" spans="1:72" s="44" customFormat="1" x14ac:dyDescent="0.25">
      <c r="A477" s="43"/>
      <c r="B477" s="43"/>
      <c r="C477" s="43"/>
      <c r="F477" s="45"/>
      <c r="H477" s="43"/>
      <c r="J477" s="46"/>
      <c r="K477" s="46"/>
      <c r="L477" s="46"/>
      <c r="M477" s="46"/>
      <c r="AX477" s="46"/>
      <c r="AY477" s="47"/>
      <c r="AZ477" s="48"/>
      <c r="BA477" s="43"/>
      <c r="BC477" s="43"/>
      <c r="BD477" s="46"/>
      <c r="BF477" s="47"/>
      <c r="BG477" s="48"/>
      <c r="BH477" s="47"/>
      <c r="BI477" s="66"/>
      <c r="BJ477" s="66"/>
      <c r="BK477" s="66"/>
      <c r="BL477" s="66"/>
      <c r="BM477" s="66"/>
      <c r="BN477" s="66"/>
      <c r="BO477" s="66"/>
      <c r="BP477" s="66"/>
      <c r="BQ477" s="66"/>
      <c r="BR477" s="66"/>
      <c r="BS477" s="66"/>
      <c r="BT477" s="66"/>
    </row>
    <row r="478" spans="1:72" s="44" customFormat="1" x14ac:dyDescent="0.25">
      <c r="A478" s="43"/>
      <c r="B478" s="43"/>
      <c r="C478" s="43"/>
      <c r="F478" s="45"/>
      <c r="H478" s="43"/>
      <c r="J478" s="46"/>
      <c r="K478" s="46"/>
      <c r="L478" s="46"/>
      <c r="M478" s="46"/>
      <c r="AX478" s="46"/>
      <c r="AY478" s="47"/>
      <c r="AZ478" s="48"/>
      <c r="BA478" s="43"/>
      <c r="BC478" s="43"/>
      <c r="BD478" s="46"/>
      <c r="BF478" s="47"/>
      <c r="BG478" s="48"/>
      <c r="BH478" s="47"/>
      <c r="BI478" s="66"/>
      <c r="BJ478" s="66"/>
      <c r="BK478" s="66"/>
      <c r="BL478" s="66"/>
      <c r="BM478" s="66"/>
      <c r="BN478" s="66"/>
      <c r="BO478" s="66"/>
      <c r="BP478" s="66"/>
      <c r="BQ478" s="66"/>
      <c r="BR478" s="66"/>
      <c r="BS478" s="66"/>
      <c r="BT478" s="66"/>
    </row>
    <row r="479" spans="1:72" s="44" customFormat="1" x14ac:dyDescent="0.25">
      <c r="A479" s="43"/>
      <c r="B479" s="43"/>
      <c r="C479" s="43"/>
      <c r="F479" s="45"/>
      <c r="H479" s="43"/>
      <c r="J479" s="46"/>
      <c r="K479" s="46"/>
      <c r="L479" s="46"/>
      <c r="M479" s="46"/>
      <c r="AX479" s="46"/>
      <c r="AY479" s="47"/>
      <c r="AZ479" s="48"/>
      <c r="BA479" s="43"/>
      <c r="BC479" s="43"/>
      <c r="BD479" s="46"/>
      <c r="BF479" s="47"/>
      <c r="BG479" s="48"/>
      <c r="BH479" s="47"/>
      <c r="BI479" s="66"/>
      <c r="BJ479" s="66"/>
      <c r="BK479" s="66"/>
      <c r="BL479" s="66"/>
      <c r="BM479" s="66"/>
      <c r="BN479" s="66"/>
      <c r="BO479" s="66"/>
      <c r="BP479" s="66"/>
      <c r="BQ479" s="66"/>
      <c r="BR479" s="66"/>
      <c r="BS479" s="66"/>
      <c r="BT479" s="66"/>
    </row>
    <row r="480" spans="1:72" s="44" customFormat="1" x14ac:dyDescent="0.25">
      <c r="A480" s="43"/>
      <c r="B480" s="43"/>
      <c r="C480" s="43"/>
      <c r="F480" s="45"/>
      <c r="H480" s="43"/>
      <c r="J480" s="46"/>
      <c r="K480" s="46"/>
      <c r="L480" s="46"/>
      <c r="M480" s="46"/>
      <c r="AX480" s="46"/>
      <c r="AY480" s="47"/>
      <c r="AZ480" s="48"/>
      <c r="BA480" s="43"/>
      <c r="BC480" s="43"/>
      <c r="BD480" s="46"/>
      <c r="BF480" s="47"/>
      <c r="BG480" s="48"/>
      <c r="BH480" s="47"/>
      <c r="BI480" s="66"/>
      <c r="BJ480" s="66"/>
      <c r="BK480" s="66"/>
      <c r="BL480" s="66"/>
      <c r="BM480" s="66"/>
      <c r="BN480" s="66"/>
      <c r="BO480" s="66"/>
      <c r="BP480" s="66"/>
      <c r="BQ480" s="66"/>
      <c r="BR480" s="66"/>
      <c r="BS480" s="66"/>
      <c r="BT480" s="66"/>
    </row>
    <row r="481" spans="1:72" s="44" customFormat="1" x14ac:dyDescent="0.25">
      <c r="A481" s="43"/>
      <c r="B481" s="43"/>
      <c r="C481" s="43"/>
      <c r="F481" s="45"/>
      <c r="H481" s="43"/>
      <c r="J481" s="46"/>
      <c r="K481" s="46"/>
      <c r="L481" s="46"/>
      <c r="M481" s="46"/>
      <c r="AX481" s="46"/>
      <c r="AY481" s="47"/>
      <c r="AZ481" s="48"/>
      <c r="BA481" s="43"/>
      <c r="BC481" s="43"/>
      <c r="BD481" s="46"/>
      <c r="BF481" s="47"/>
      <c r="BG481" s="48"/>
      <c r="BH481" s="47"/>
      <c r="BI481" s="66"/>
      <c r="BJ481" s="66"/>
      <c r="BK481" s="66"/>
      <c r="BL481" s="66"/>
      <c r="BM481" s="66"/>
      <c r="BN481" s="66"/>
      <c r="BO481" s="66"/>
      <c r="BP481" s="66"/>
      <c r="BQ481" s="66"/>
      <c r="BR481" s="66"/>
      <c r="BS481" s="66"/>
      <c r="BT481" s="66"/>
    </row>
    <row r="482" spans="1:72" s="44" customFormat="1" x14ac:dyDescent="0.25">
      <c r="A482" s="43"/>
      <c r="B482" s="43"/>
      <c r="C482" s="43"/>
      <c r="F482" s="45"/>
      <c r="H482" s="43"/>
      <c r="J482" s="46"/>
      <c r="K482" s="46"/>
      <c r="L482" s="46"/>
      <c r="M482" s="46"/>
      <c r="AX482" s="46"/>
      <c r="AY482" s="47"/>
      <c r="AZ482" s="48"/>
      <c r="BA482" s="43"/>
      <c r="BC482" s="43"/>
      <c r="BD482" s="46"/>
      <c r="BF482" s="47"/>
      <c r="BG482" s="48"/>
      <c r="BH482" s="47"/>
      <c r="BI482" s="66"/>
      <c r="BJ482" s="66"/>
      <c r="BK482" s="66"/>
      <c r="BL482" s="66"/>
      <c r="BM482" s="66"/>
      <c r="BN482" s="66"/>
      <c r="BO482" s="66"/>
      <c r="BP482" s="66"/>
      <c r="BQ482" s="66"/>
      <c r="BR482" s="66"/>
      <c r="BS482" s="66"/>
      <c r="BT482" s="66"/>
    </row>
    <row r="483" spans="1:72" s="44" customFormat="1" x14ac:dyDescent="0.25">
      <c r="A483" s="43"/>
      <c r="B483" s="43"/>
      <c r="C483" s="43"/>
      <c r="F483" s="45"/>
      <c r="H483" s="43"/>
      <c r="J483" s="46"/>
      <c r="K483" s="46"/>
      <c r="L483" s="46"/>
      <c r="M483" s="46"/>
      <c r="AX483" s="46"/>
      <c r="AY483" s="47"/>
      <c r="AZ483" s="48"/>
      <c r="BA483" s="43"/>
      <c r="BC483" s="43"/>
      <c r="BD483" s="46"/>
      <c r="BF483" s="47"/>
      <c r="BG483" s="48"/>
      <c r="BH483" s="47"/>
      <c r="BI483" s="66"/>
      <c r="BJ483" s="66"/>
      <c r="BK483" s="66"/>
      <c r="BL483" s="66"/>
      <c r="BM483" s="66"/>
      <c r="BN483" s="66"/>
      <c r="BO483" s="66"/>
      <c r="BP483" s="66"/>
      <c r="BQ483" s="66"/>
      <c r="BR483" s="66"/>
      <c r="BS483" s="66"/>
      <c r="BT483" s="66"/>
    </row>
    <row r="484" spans="1:72" s="44" customFormat="1" x14ac:dyDescent="0.25">
      <c r="A484" s="43"/>
      <c r="B484" s="43"/>
      <c r="C484" s="43"/>
      <c r="F484" s="45"/>
      <c r="H484" s="43"/>
      <c r="J484" s="46"/>
      <c r="K484" s="46"/>
      <c r="L484" s="46"/>
      <c r="M484" s="46"/>
      <c r="AX484" s="46"/>
      <c r="AY484" s="47"/>
      <c r="AZ484" s="48"/>
      <c r="BA484" s="43"/>
      <c r="BC484" s="43"/>
      <c r="BD484" s="46"/>
      <c r="BF484" s="47"/>
      <c r="BG484" s="48"/>
      <c r="BH484" s="47"/>
      <c r="BI484" s="66"/>
      <c r="BJ484" s="66"/>
      <c r="BK484" s="66"/>
      <c r="BL484" s="66"/>
      <c r="BM484" s="66"/>
      <c r="BN484" s="66"/>
      <c r="BO484" s="66"/>
      <c r="BP484" s="66"/>
      <c r="BQ484" s="66"/>
      <c r="BR484" s="66"/>
      <c r="BS484" s="66"/>
      <c r="BT484" s="66"/>
    </row>
    <row r="485" spans="1:72" s="44" customFormat="1" x14ac:dyDescent="0.25">
      <c r="A485" s="43"/>
      <c r="B485" s="43"/>
      <c r="C485" s="43"/>
      <c r="F485" s="45"/>
      <c r="H485" s="43"/>
      <c r="J485" s="46"/>
      <c r="K485" s="46"/>
      <c r="L485" s="46"/>
      <c r="M485" s="46"/>
      <c r="AX485" s="46"/>
      <c r="AY485" s="47"/>
      <c r="AZ485" s="48"/>
      <c r="BA485" s="43"/>
      <c r="BC485" s="43"/>
      <c r="BD485" s="46"/>
      <c r="BF485" s="47"/>
      <c r="BG485" s="48"/>
      <c r="BH485" s="47"/>
      <c r="BI485" s="66"/>
      <c r="BJ485" s="66"/>
      <c r="BK485" s="66"/>
      <c r="BL485" s="66"/>
      <c r="BM485" s="66"/>
      <c r="BN485" s="66"/>
      <c r="BO485" s="66"/>
      <c r="BP485" s="66"/>
      <c r="BQ485" s="66"/>
      <c r="BR485" s="66"/>
      <c r="BS485" s="66"/>
      <c r="BT485" s="66"/>
    </row>
    <row r="486" spans="1:72" s="44" customFormat="1" x14ac:dyDescent="0.25">
      <c r="A486" s="43"/>
      <c r="B486" s="43"/>
      <c r="C486" s="43"/>
      <c r="F486" s="45"/>
      <c r="H486" s="43"/>
      <c r="J486" s="46"/>
      <c r="K486" s="46"/>
      <c r="L486" s="46"/>
      <c r="M486" s="46"/>
      <c r="AX486" s="46"/>
      <c r="AY486" s="47"/>
      <c r="AZ486" s="48"/>
      <c r="BA486" s="43"/>
      <c r="BC486" s="43"/>
      <c r="BD486" s="46"/>
      <c r="BF486" s="47"/>
      <c r="BG486" s="48"/>
      <c r="BH486" s="47"/>
      <c r="BI486" s="66"/>
      <c r="BJ486" s="66"/>
      <c r="BK486" s="66"/>
      <c r="BL486" s="66"/>
      <c r="BM486" s="66"/>
      <c r="BN486" s="66"/>
      <c r="BO486" s="66"/>
      <c r="BP486" s="66"/>
      <c r="BQ486" s="66"/>
      <c r="BR486" s="66"/>
      <c r="BS486" s="66"/>
      <c r="BT486" s="66"/>
    </row>
    <row r="487" spans="1:72" s="44" customFormat="1" x14ac:dyDescent="0.25">
      <c r="A487" s="43"/>
      <c r="B487" s="43"/>
      <c r="C487" s="43"/>
      <c r="F487" s="45"/>
      <c r="H487" s="43"/>
      <c r="J487" s="46"/>
      <c r="K487" s="46"/>
      <c r="L487" s="46"/>
      <c r="M487" s="46"/>
      <c r="AX487" s="46"/>
      <c r="AY487" s="47"/>
      <c r="AZ487" s="48"/>
      <c r="BA487" s="43"/>
      <c r="BC487" s="43"/>
      <c r="BD487" s="46"/>
      <c r="BF487" s="47"/>
      <c r="BG487" s="48"/>
      <c r="BH487" s="47"/>
      <c r="BI487" s="66"/>
      <c r="BJ487" s="66"/>
      <c r="BK487" s="66"/>
      <c r="BL487" s="66"/>
      <c r="BM487" s="66"/>
      <c r="BN487" s="66"/>
      <c r="BO487" s="66"/>
      <c r="BP487" s="66"/>
      <c r="BQ487" s="66"/>
      <c r="BR487" s="66"/>
      <c r="BS487" s="66"/>
      <c r="BT487" s="66"/>
    </row>
    <row r="488" spans="1:72" s="44" customFormat="1" x14ac:dyDescent="0.25">
      <c r="A488" s="43"/>
      <c r="B488" s="43"/>
      <c r="C488" s="43"/>
      <c r="F488" s="45"/>
      <c r="H488" s="43"/>
      <c r="J488" s="46"/>
      <c r="K488" s="46"/>
      <c r="L488" s="46"/>
      <c r="M488" s="46"/>
      <c r="AX488" s="46"/>
      <c r="AY488" s="47"/>
      <c r="AZ488" s="48"/>
      <c r="BA488" s="43"/>
      <c r="BC488" s="43"/>
      <c r="BD488" s="46"/>
      <c r="BF488" s="47"/>
      <c r="BG488" s="48"/>
      <c r="BH488" s="47"/>
      <c r="BI488" s="66"/>
      <c r="BJ488" s="66"/>
      <c r="BK488" s="66"/>
      <c r="BL488" s="66"/>
      <c r="BM488" s="66"/>
      <c r="BN488" s="66"/>
      <c r="BO488" s="66"/>
      <c r="BP488" s="66"/>
      <c r="BQ488" s="66"/>
      <c r="BR488" s="66"/>
      <c r="BS488" s="66"/>
      <c r="BT488" s="66"/>
    </row>
    <row r="489" spans="1:72" s="44" customFormat="1" x14ac:dyDescent="0.25">
      <c r="A489" s="43"/>
      <c r="B489" s="43"/>
      <c r="C489" s="43"/>
      <c r="F489" s="45"/>
      <c r="H489" s="43"/>
      <c r="J489" s="46"/>
      <c r="K489" s="46"/>
      <c r="L489" s="46"/>
      <c r="M489" s="46"/>
      <c r="AX489" s="46"/>
      <c r="AY489" s="47"/>
      <c r="AZ489" s="48"/>
      <c r="BA489" s="43"/>
      <c r="BC489" s="43"/>
      <c r="BD489" s="46"/>
      <c r="BF489" s="47"/>
      <c r="BG489" s="48"/>
      <c r="BH489" s="47"/>
      <c r="BI489" s="66"/>
      <c r="BJ489" s="66"/>
      <c r="BK489" s="66"/>
      <c r="BL489" s="66"/>
      <c r="BM489" s="66"/>
      <c r="BN489" s="66"/>
      <c r="BO489" s="66"/>
      <c r="BP489" s="66"/>
      <c r="BQ489" s="66"/>
      <c r="BR489" s="66"/>
      <c r="BS489" s="66"/>
      <c r="BT489" s="66"/>
    </row>
    <row r="490" spans="1:72" s="44" customFormat="1" x14ac:dyDescent="0.25">
      <c r="A490" s="43"/>
      <c r="B490" s="43"/>
      <c r="C490" s="43"/>
      <c r="F490" s="45"/>
      <c r="H490" s="43"/>
      <c r="J490" s="46"/>
      <c r="K490" s="46"/>
      <c r="L490" s="46"/>
      <c r="M490" s="46"/>
      <c r="AX490" s="46"/>
      <c r="AY490" s="47"/>
      <c r="AZ490" s="48"/>
      <c r="BA490" s="43"/>
      <c r="BC490" s="43"/>
      <c r="BD490" s="46"/>
      <c r="BF490" s="47"/>
      <c r="BG490" s="48"/>
      <c r="BH490" s="47"/>
      <c r="BI490" s="66"/>
      <c r="BJ490" s="66"/>
      <c r="BK490" s="66"/>
      <c r="BL490" s="66"/>
      <c r="BM490" s="66"/>
      <c r="BN490" s="66"/>
      <c r="BO490" s="66"/>
      <c r="BP490" s="66"/>
      <c r="BQ490" s="66"/>
      <c r="BR490" s="66"/>
      <c r="BS490" s="66"/>
      <c r="BT490" s="66"/>
    </row>
    <row r="491" spans="1:72" s="44" customFormat="1" x14ac:dyDescent="0.25">
      <c r="A491" s="43"/>
      <c r="B491" s="43"/>
      <c r="C491" s="43"/>
      <c r="F491" s="45"/>
      <c r="H491" s="43"/>
      <c r="J491" s="46"/>
      <c r="K491" s="46"/>
      <c r="L491" s="46"/>
      <c r="M491" s="46"/>
      <c r="AX491" s="46"/>
      <c r="AY491" s="47"/>
      <c r="AZ491" s="48"/>
      <c r="BA491" s="43"/>
      <c r="BC491" s="43"/>
      <c r="BD491" s="46"/>
      <c r="BF491" s="47"/>
      <c r="BG491" s="48"/>
      <c r="BH491" s="47"/>
      <c r="BI491" s="66"/>
      <c r="BJ491" s="66"/>
      <c r="BK491" s="66"/>
      <c r="BL491" s="66"/>
      <c r="BM491" s="66"/>
      <c r="BN491" s="66"/>
      <c r="BO491" s="66"/>
      <c r="BP491" s="66"/>
      <c r="BQ491" s="66"/>
      <c r="BR491" s="66"/>
      <c r="BS491" s="66"/>
      <c r="BT491" s="66"/>
    </row>
    <row r="492" spans="1:72" s="44" customFormat="1" x14ac:dyDescent="0.25">
      <c r="A492" s="43"/>
      <c r="B492" s="43"/>
      <c r="C492" s="43"/>
      <c r="F492" s="45"/>
      <c r="H492" s="43"/>
      <c r="J492" s="46"/>
      <c r="K492" s="46"/>
      <c r="L492" s="46"/>
      <c r="M492" s="46"/>
      <c r="AX492" s="46"/>
      <c r="AY492" s="47"/>
      <c r="AZ492" s="48"/>
      <c r="BA492" s="43"/>
      <c r="BC492" s="43"/>
      <c r="BD492" s="46"/>
      <c r="BF492" s="47"/>
      <c r="BG492" s="48"/>
      <c r="BH492" s="47"/>
      <c r="BI492" s="66"/>
      <c r="BJ492" s="66"/>
      <c r="BK492" s="66"/>
      <c r="BL492" s="66"/>
      <c r="BM492" s="66"/>
      <c r="BN492" s="66"/>
      <c r="BO492" s="66"/>
      <c r="BP492" s="66"/>
      <c r="BQ492" s="66"/>
      <c r="BR492" s="66"/>
      <c r="BS492" s="66"/>
      <c r="BT492" s="66"/>
    </row>
    <row r="493" spans="1:72" s="44" customFormat="1" x14ac:dyDescent="0.25">
      <c r="A493" s="43"/>
      <c r="B493" s="43"/>
      <c r="C493" s="43"/>
      <c r="F493" s="45"/>
      <c r="H493" s="43"/>
      <c r="J493" s="46"/>
      <c r="K493" s="46"/>
      <c r="L493" s="46"/>
      <c r="M493" s="46"/>
      <c r="AX493" s="46"/>
      <c r="AY493" s="47"/>
      <c r="AZ493" s="48"/>
      <c r="BA493" s="43"/>
      <c r="BC493" s="43"/>
      <c r="BD493" s="46"/>
      <c r="BF493" s="47"/>
      <c r="BG493" s="48"/>
      <c r="BH493" s="47"/>
      <c r="BI493" s="66"/>
      <c r="BJ493" s="66"/>
      <c r="BK493" s="66"/>
      <c r="BL493" s="66"/>
      <c r="BM493" s="66"/>
      <c r="BN493" s="66"/>
      <c r="BO493" s="66"/>
      <c r="BP493" s="66"/>
      <c r="BQ493" s="66"/>
      <c r="BR493" s="66"/>
      <c r="BS493" s="66"/>
      <c r="BT493" s="66"/>
    </row>
    <row r="494" spans="1:72" s="44" customFormat="1" x14ac:dyDescent="0.25">
      <c r="A494" s="43"/>
      <c r="B494" s="43"/>
      <c r="C494" s="43"/>
      <c r="F494" s="45"/>
      <c r="H494" s="43"/>
      <c r="J494" s="46"/>
      <c r="K494" s="46"/>
      <c r="L494" s="46"/>
      <c r="M494" s="46"/>
      <c r="AX494" s="46"/>
      <c r="AY494" s="47"/>
      <c r="AZ494" s="48"/>
      <c r="BA494" s="43"/>
      <c r="BC494" s="43"/>
      <c r="BD494" s="46"/>
      <c r="BF494" s="47"/>
      <c r="BG494" s="48"/>
      <c r="BH494" s="47"/>
      <c r="BI494" s="66"/>
      <c r="BJ494" s="66"/>
      <c r="BK494" s="66"/>
      <c r="BL494" s="66"/>
      <c r="BM494" s="66"/>
      <c r="BN494" s="66"/>
      <c r="BO494" s="66"/>
      <c r="BP494" s="66"/>
      <c r="BQ494" s="66"/>
      <c r="BR494" s="66"/>
      <c r="BS494" s="66"/>
      <c r="BT494" s="66"/>
    </row>
    <row r="495" spans="1:72" s="44" customFormat="1" x14ac:dyDescent="0.25">
      <c r="A495" s="43"/>
      <c r="B495" s="43"/>
      <c r="C495" s="43"/>
      <c r="F495" s="45"/>
      <c r="H495" s="43"/>
      <c r="J495" s="46"/>
      <c r="K495" s="46"/>
      <c r="L495" s="46"/>
      <c r="M495" s="46"/>
      <c r="AX495" s="46"/>
      <c r="AY495" s="47"/>
      <c r="AZ495" s="48"/>
      <c r="BA495" s="43"/>
      <c r="BC495" s="43"/>
      <c r="BD495" s="46"/>
      <c r="BF495" s="47"/>
      <c r="BG495" s="48"/>
      <c r="BH495" s="47"/>
      <c r="BI495" s="66"/>
      <c r="BJ495" s="66"/>
      <c r="BK495" s="66"/>
      <c r="BL495" s="66"/>
      <c r="BM495" s="66"/>
      <c r="BN495" s="66"/>
      <c r="BO495" s="66"/>
      <c r="BP495" s="66"/>
      <c r="BQ495" s="66"/>
      <c r="BR495" s="66"/>
      <c r="BS495" s="66"/>
      <c r="BT495" s="66"/>
    </row>
    <row r="496" spans="1:72" s="44" customFormat="1" x14ac:dyDescent="0.25">
      <c r="A496" s="43"/>
      <c r="B496" s="43"/>
      <c r="C496" s="43"/>
      <c r="F496" s="45"/>
      <c r="H496" s="43"/>
      <c r="J496" s="46"/>
      <c r="K496" s="46"/>
      <c r="L496" s="46"/>
      <c r="M496" s="46"/>
      <c r="AX496" s="46"/>
      <c r="AY496" s="47"/>
      <c r="AZ496" s="48"/>
      <c r="BA496" s="43"/>
      <c r="BC496" s="43"/>
      <c r="BD496" s="46"/>
      <c r="BF496" s="47"/>
      <c r="BG496" s="48"/>
      <c r="BH496" s="47"/>
      <c r="BI496" s="66"/>
      <c r="BJ496" s="66"/>
      <c r="BK496" s="66"/>
      <c r="BL496" s="66"/>
      <c r="BM496" s="66"/>
      <c r="BN496" s="66"/>
      <c r="BO496" s="66"/>
      <c r="BP496" s="66"/>
      <c r="BQ496" s="66"/>
      <c r="BR496" s="66"/>
      <c r="BS496" s="66"/>
      <c r="BT496" s="66"/>
    </row>
    <row r="497" spans="1:72" s="44" customFormat="1" x14ac:dyDescent="0.25">
      <c r="A497" s="43"/>
      <c r="B497" s="43"/>
      <c r="C497" s="43"/>
      <c r="F497" s="45"/>
      <c r="H497" s="43"/>
      <c r="J497" s="46"/>
      <c r="K497" s="46"/>
      <c r="L497" s="46"/>
      <c r="M497" s="46"/>
      <c r="AX497" s="46"/>
      <c r="AY497" s="47"/>
      <c r="AZ497" s="48"/>
      <c r="BA497" s="43"/>
      <c r="BC497" s="43"/>
      <c r="BD497" s="46"/>
      <c r="BF497" s="47"/>
      <c r="BG497" s="48"/>
      <c r="BH497" s="47"/>
      <c r="BI497" s="66"/>
      <c r="BJ497" s="66"/>
      <c r="BK497" s="66"/>
      <c r="BL497" s="66"/>
      <c r="BM497" s="66"/>
      <c r="BN497" s="66"/>
      <c r="BO497" s="66"/>
      <c r="BP497" s="66"/>
      <c r="BQ497" s="66"/>
      <c r="BR497" s="66"/>
      <c r="BS497" s="66"/>
      <c r="BT497" s="66"/>
    </row>
    <row r="498" spans="1:72" s="44" customFormat="1" x14ac:dyDescent="0.25">
      <c r="A498" s="43"/>
      <c r="B498" s="43"/>
      <c r="C498" s="43"/>
      <c r="F498" s="45"/>
      <c r="H498" s="43"/>
      <c r="J498" s="46"/>
      <c r="K498" s="46"/>
      <c r="L498" s="46"/>
      <c r="M498" s="46"/>
      <c r="AX498" s="46"/>
      <c r="AY498" s="47"/>
      <c r="AZ498" s="48"/>
      <c r="BA498" s="43"/>
      <c r="BC498" s="43"/>
      <c r="BD498" s="46"/>
      <c r="BF498" s="47"/>
      <c r="BG498" s="48"/>
      <c r="BH498" s="47"/>
      <c r="BI498" s="66"/>
      <c r="BJ498" s="66"/>
      <c r="BK498" s="66"/>
      <c r="BL498" s="66"/>
      <c r="BM498" s="66"/>
      <c r="BN498" s="66"/>
      <c r="BO498" s="66"/>
      <c r="BP498" s="66"/>
      <c r="BQ498" s="66"/>
      <c r="BR498" s="66"/>
      <c r="BS498" s="66"/>
      <c r="BT498" s="66"/>
    </row>
    <row r="499" spans="1:72" s="44" customFormat="1" x14ac:dyDescent="0.25">
      <c r="A499" s="43"/>
      <c r="B499" s="43"/>
      <c r="C499" s="43"/>
      <c r="F499" s="45"/>
      <c r="H499" s="43"/>
      <c r="J499" s="46"/>
      <c r="K499" s="46"/>
      <c r="L499" s="46"/>
      <c r="M499" s="46"/>
      <c r="AX499" s="46"/>
      <c r="AY499" s="47"/>
      <c r="AZ499" s="48"/>
      <c r="BA499" s="43"/>
      <c r="BC499" s="43"/>
      <c r="BD499" s="46"/>
      <c r="BF499" s="47"/>
      <c r="BG499" s="48"/>
      <c r="BH499" s="47"/>
      <c r="BI499" s="66"/>
      <c r="BJ499" s="66"/>
      <c r="BK499" s="66"/>
      <c r="BL499" s="66"/>
      <c r="BM499" s="66"/>
      <c r="BN499" s="66"/>
      <c r="BO499" s="66"/>
      <c r="BP499" s="66"/>
      <c r="BQ499" s="66"/>
      <c r="BR499" s="66"/>
      <c r="BS499" s="66"/>
      <c r="BT499" s="66"/>
    </row>
    <row r="500" spans="1:72" s="44" customFormat="1" x14ac:dyDescent="0.25">
      <c r="A500" s="43"/>
      <c r="B500" s="43"/>
      <c r="C500" s="43"/>
      <c r="F500" s="45"/>
      <c r="H500" s="43"/>
      <c r="J500" s="46"/>
      <c r="K500" s="46"/>
      <c r="L500" s="46"/>
      <c r="M500" s="46"/>
      <c r="AX500" s="46"/>
      <c r="AY500" s="47"/>
      <c r="AZ500" s="48"/>
      <c r="BA500" s="43"/>
      <c r="BC500" s="43"/>
      <c r="BD500" s="46"/>
      <c r="BF500" s="47"/>
      <c r="BG500" s="48"/>
      <c r="BH500" s="47"/>
      <c r="BI500" s="66"/>
      <c r="BJ500" s="66"/>
      <c r="BK500" s="66"/>
      <c r="BL500" s="66"/>
      <c r="BM500" s="66"/>
      <c r="BN500" s="66"/>
      <c r="BO500" s="66"/>
      <c r="BP500" s="66"/>
      <c r="BQ500" s="66"/>
      <c r="BR500" s="66"/>
      <c r="BS500" s="66"/>
      <c r="BT500" s="66"/>
    </row>
    <row r="501" spans="1:72" s="44" customFormat="1" x14ac:dyDescent="0.25">
      <c r="A501" s="43"/>
      <c r="B501" s="43"/>
      <c r="C501" s="43"/>
      <c r="F501" s="45"/>
      <c r="H501" s="43"/>
      <c r="J501" s="46"/>
      <c r="K501" s="46"/>
      <c r="L501" s="46"/>
      <c r="M501" s="46"/>
      <c r="AX501" s="46"/>
      <c r="AY501" s="47"/>
      <c r="AZ501" s="48"/>
      <c r="BA501" s="43"/>
      <c r="BC501" s="43"/>
      <c r="BD501" s="46"/>
      <c r="BF501" s="47"/>
      <c r="BG501" s="48"/>
      <c r="BH501" s="47"/>
      <c r="BI501" s="66"/>
      <c r="BJ501" s="66"/>
      <c r="BK501" s="66"/>
      <c r="BL501" s="66"/>
      <c r="BM501" s="66"/>
      <c r="BN501" s="66"/>
      <c r="BO501" s="66"/>
      <c r="BP501" s="66"/>
      <c r="BQ501" s="66"/>
      <c r="BR501" s="66"/>
      <c r="BS501" s="66"/>
      <c r="BT501" s="66"/>
    </row>
    <row r="502" spans="1:72" s="44" customFormat="1" x14ac:dyDescent="0.25">
      <c r="A502" s="43"/>
      <c r="B502" s="43"/>
      <c r="C502" s="43"/>
      <c r="F502" s="45"/>
      <c r="H502" s="43"/>
      <c r="J502" s="46"/>
      <c r="K502" s="46"/>
      <c r="L502" s="46"/>
      <c r="M502" s="46"/>
      <c r="AX502" s="46"/>
      <c r="AY502" s="47"/>
      <c r="AZ502" s="48"/>
      <c r="BA502" s="43"/>
      <c r="BC502" s="43"/>
      <c r="BD502" s="46"/>
      <c r="BF502" s="47"/>
      <c r="BG502" s="48"/>
      <c r="BH502" s="47"/>
      <c r="BI502" s="66"/>
      <c r="BJ502" s="66"/>
      <c r="BK502" s="66"/>
      <c r="BL502" s="66"/>
      <c r="BM502" s="66"/>
      <c r="BN502" s="66"/>
      <c r="BO502" s="66"/>
      <c r="BP502" s="66"/>
      <c r="BQ502" s="66"/>
      <c r="BR502" s="66"/>
      <c r="BS502" s="66"/>
      <c r="BT502" s="66"/>
    </row>
    <row r="503" spans="1:72" s="44" customFormat="1" x14ac:dyDescent="0.25">
      <c r="A503" s="43"/>
      <c r="B503" s="43"/>
      <c r="C503" s="43"/>
      <c r="F503" s="45"/>
      <c r="H503" s="43"/>
      <c r="J503" s="46"/>
      <c r="K503" s="46"/>
      <c r="L503" s="46"/>
      <c r="M503" s="46"/>
      <c r="AX503" s="46"/>
      <c r="AY503" s="47"/>
      <c r="AZ503" s="48"/>
      <c r="BA503" s="43"/>
      <c r="BC503" s="43"/>
      <c r="BD503" s="46"/>
      <c r="BF503" s="47"/>
      <c r="BG503" s="48"/>
      <c r="BH503" s="47"/>
      <c r="BI503" s="66"/>
      <c r="BJ503" s="66"/>
      <c r="BK503" s="66"/>
      <c r="BL503" s="66"/>
      <c r="BM503" s="66"/>
      <c r="BN503" s="66"/>
      <c r="BO503" s="66"/>
      <c r="BP503" s="66"/>
      <c r="BQ503" s="66"/>
      <c r="BR503" s="66"/>
      <c r="BS503" s="66"/>
      <c r="BT503" s="66"/>
    </row>
    <row r="504" spans="1:72" s="44" customFormat="1" x14ac:dyDescent="0.25">
      <c r="A504" s="43"/>
      <c r="B504" s="43"/>
      <c r="C504" s="43"/>
      <c r="F504" s="45"/>
      <c r="H504" s="43"/>
      <c r="J504" s="46"/>
      <c r="K504" s="46"/>
      <c r="L504" s="46"/>
      <c r="M504" s="46"/>
      <c r="AX504" s="46"/>
      <c r="AY504" s="47"/>
      <c r="AZ504" s="48"/>
      <c r="BA504" s="43"/>
      <c r="BC504" s="43"/>
      <c r="BD504" s="46"/>
      <c r="BF504" s="47"/>
      <c r="BG504" s="48"/>
      <c r="BH504" s="47"/>
      <c r="BI504" s="66"/>
      <c r="BJ504" s="66"/>
      <c r="BK504" s="66"/>
      <c r="BL504" s="66"/>
      <c r="BM504" s="66"/>
      <c r="BN504" s="66"/>
      <c r="BO504" s="66"/>
      <c r="BP504" s="66"/>
      <c r="BQ504" s="66"/>
      <c r="BR504" s="66"/>
      <c r="BS504" s="66"/>
      <c r="BT504" s="66"/>
    </row>
    <row r="505" spans="1:72" s="44" customFormat="1" x14ac:dyDescent="0.25">
      <c r="A505" s="43"/>
      <c r="B505" s="43"/>
      <c r="C505" s="43"/>
      <c r="F505" s="45"/>
      <c r="H505" s="43"/>
      <c r="J505" s="46"/>
      <c r="K505" s="46"/>
      <c r="L505" s="46"/>
      <c r="M505" s="46"/>
      <c r="AX505" s="46"/>
      <c r="AY505" s="47"/>
      <c r="AZ505" s="48"/>
      <c r="BA505" s="43"/>
      <c r="BC505" s="43"/>
      <c r="BD505" s="46"/>
      <c r="BF505" s="47"/>
      <c r="BG505" s="48"/>
      <c r="BH505" s="47"/>
      <c r="BI505" s="66"/>
      <c r="BJ505" s="66"/>
      <c r="BK505" s="66"/>
      <c r="BL505" s="66"/>
      <c r="BM505" s="66"/>
      <c r="BN505" s="66"/>
      <c r="BO505" s="66"/>
      <c r="BP505" s="66"/>
      <c r="BQ505" s="66"/>
      <c r="BR505" s="66"/>
      <c r="BS505" s="66"/>
      <c r="BT505" s="66"/>
    </row>
    <row r="506" spans="1:72" s="44" customFormat="1" x14ac:dyDescent="0.25">
      <c r="A506" s="43"/>
      <c r="B506" s="43"/>
      <c r="C506" s="43"/>
      <c r="F506" s="45"/>
      <c r="H506" s="43"/>
      <c r="J506" s="46"/>
      <c r="K506" s="46"/>
      <c r="L506" s="46"/>
      <c r="M506" s="46"/>
      <c r="AX506" s="46"/>
      <c r="AY506" s="47"/>
      <c r="AZ506" s="48"/>
      <c r="BA506" s="43"/>
      <c r="BC506" s="43"/>
      <c r="BD506" s="46"/>
      <c r="BF506" s="47"/>
      <c r="BG506" s="48"/>
      <c r="BH506" s="47"/>
      <c r="BI506" s="66"/>
      <c r="BJ506" s="66"/>
      <c r="BK506" s="66"/>
      <c r="BL506" s="66"/>
      <c r="BM506" s="66"/>
      <c r="BN506" s="66"/>
      <c r="BO506" s="66"/>
      <c r="BP506" s="66"/>
      <c r="BQ506" s="66"/>
      <c r="BR506" s="66"/>
      <c r="BS506" s="66"/>
      <c r="BT506" s="66"/>
    </row>
    <row r="507" spans="1:72" s="44" customFormat="1" x14ac:dyDescent="0.25">
      <c r="A507" s="43"/>
      <c r="B507" s="43"/>
      <c r="C507" s="43"/>
      <c r="F507" s="45"/>
      <c r="H507" s="43"/>
      <c r="J507" s="46"/>
      <c r="K507" s="46"/>
      <c r="L507" s="46"/>
      <c r="M507" s="46"/>
      <c r="AX507" s="46"/>
      <c r="AY507" s="47"/>
      <c r="AZ507" s="48"/>
      <c r="BA507" s="43"/>
      <c r="BC507" s="43"/>
      <c r="BD507" s="46"/>
      <c r="BF507" s="47"/>
      <c r="BG507" s="48"/>
      <c r="BH507" s="47"/>
      <c r="BI507" s="66"/>
      <c r="BJ507" s="66"/>
      <c r="BK507" s="66"/>
      <c r="BL507" s="66"/>
      <c r="BM507" s="66"/>
      <c r="BN507" s="66"/>
      <c r="BO507" s="66"/>
      <c r="BP507" s="66"/>
      <c r="BQ507" s="66"/>
      <c r="BR507" s="66"/>
      <c r="BS507" s="66"/>
      <c r="BT507" s="66"/>
    </row>
    <row r="508" spans="1:72" s="44" customFormat="1" x14ac:dyDescent="0.25">
      <c r="A508" s="43"/>
      <c r="B508" s="43"/>
      <c r="C508" s="43"/>
      <c r="F508" s="45"/>
      <c r="H508" s="43"/>
      <c r="J508" s="46"/>
      <c r="K508" s="46"/>
      <c r="L508" s="46"/>
      <c r="M508" s="46"/>
      <c r="AX508" s="46"/>
      <c r="AY508" s="47"/>
      <c r="AZ508" s="48"/>
      <c r="BA508" s="43"/>
      <c r="BC508" s="43"/>
      <c r="BD508" s="46"/>
      <c r="BF508" s="47"/>
      <c r="BG508" s="48"/>
      <c r="BH508" s="47"/>
      <c r="BI508" s="66"/>
      <c r="BJ508" s="66"/>
      <c r="BK508" s="66"/>
      <c r="BL508" s="66"/>
      <c r="BM508" s="66"/>
      <c r="BN508" s="66"/>
      <c r="BO508" s="66"/>
      <c r="BP508" s="66"/>
      <c r="BQ508" s="66"/>
      <c r="BR508" s="66"/>
      <c r="BS508" s="66"/>
      <c r="BT508" s="66"/>
    </row>
    <row r="509" spans="1:72" s="44" customFormat="1" x14ac:dyDescent="0.25">
      <c r="A509" s="43"/>
      <c r="B509" s="43"/>
      <c r="C509" s="43"/>
      <c r="F509" s="45"/>
      <c r="H509" s="43"/>
      <c r="J509" s="46"/>
      <c r="K509" s="46"/>
      <c r="L509" s="46"/>
      <c r="M509" s="46"/>
      <c r="AX509" s="46"/>
      <c r="AY509" s="47"/>
      <c r="AZ509" s="48"/>
      <c r="BA509" s="43"/>
      <c r="BC509" s="43"/>
      <c r="BD509" s="46"/>
      <c r="BF509" s="47"/>
      <c r="BG509" s="48"/>
      <c r="BH509" s="47"/>
      <c r="BI509" s="66"/>
      <c r="BJ509" s="66"/>
      <c r="BK509" s="66"/>
      <c r="BL509" s="66"/>
      <c r="BM509" s="66"/>
      <c r="BN509" s="66"/>
      <c r="BO509" s="66"/>
      <c r="BP509" s="66"/>
      <c r="BQ509" s="66"/>
      <c r="BR509" s="66"/>
      <c r="BS509" s="66"/>
      <c r="BT509" s="66"/>
    </row>
    <row r="510" spans="1:72" s="44" customFormat="1" x14ac:dyDescent="0.25">
      <c r="A510" s="43"/>
      <c r="B510" s="43"/>
      <c r="C510" s="43"/>
      <c r="F510" s="45"/>
      <c r="H510" s="43"/>
      <c r="J510" s="46"/>
      <c r="K510" s="46"/>
      <c r="L510" s="46"/>
      <c r="M510" s="46"/>
      <c r="AX510" s="46"/>
      <c r="AY510" s="47"/>
      <c r="AZ510" s="48"/>
      <c r="BA510" s="43"/>
      <c r="BC510" s="43"/>
      <c r="BD510" s="46"/>
      <c r="BF510" s="47"/>
      <c r="BG510" s="48"/>
      <c r="BH510" s="47"/>
      <c r="BI510" s="66"/>
      <c r="BJ510" s="66"/>
      <c r="BK510" s="66"/>
      <c r="BL510" s="66"/>
      <c r="BM510" s="66"/>
      <c r="BN510" s="66"/>
      <c r="BO510" s="66"/>
      <c r="BP510" s="66"/>
      <c r="BQ510" s="66"/>
      <c r="BR510" s="66"/>
      <c r="BS510" s="66"/>
      <c r="BT510" s="66"/>
    </row>
    <row r="511" spans="1:72" s="44" customFormat="1" x14ac:dyDescent="0.25">
      <c r="A511" s="43"/>
      <c r="B511" s="43"/>
      <c r="C511" s="43"/>
      <c r="F511" s="45"/>
      <c r="H511" s="43"/>
      <c r="J511" s="46"/>
      <c r="K511" s="46"/>
      <c r="L511" s="46"/>
      <c r="M511" s="46"/>
      <c r="AX511" s="46"/>
      <c r="AY511" s="47"/>
      <c r="AZ511" s="48"/>
      <c r="BA511" s="43"/>
      <c r="BC511" s="43"/>
      <c r="BD511" s="46"/>
      <c r="BF511" s="47"/>
      <c r="BG511" s="48"/>
      <c r="BH511" s="47"/>
      <c r="BI511" s="66"/>
      <c r="BJ511" s="66"/>
      <c r="BK511" s="66"/>
      <c r="BL511" s="66"/>
      <c r="BM511" s="66"/>
      <c r="BN511" s="66"/>
      <c r="BO511" s="66"/>
      <c r="BP511" s="66"/>
      <c r="BQ511" s="66"/>
      <c r="BR511" s="66"/>
      <c r="BS511" s="66"/>
      <c r="BT511" s="66"/>
    </row>
    <row r="512" spans="1:72" s="44" customFormat="1" x14ac:dyDescent="0.25">
      <c r="A512" s="43"/>
      <c r="B512" s="43"/>
      <c r="C512" s="43"/>
      <c r="F512" s="45"/>
      <c r="H512" s="43"/>
      <c r="J512" s="46"/>
      <c r="K512" s="46"/>
      <c r="L512" s="46"/>
      <c r="M512" s="46"/>
      <c r="AX512" s="46"/>
      <c r="AY512" s="47"/>
      <c r="AZ512" s="48"/>
      <c r="BA512" s="43"/>
      <c r="BC512" s="43"/>
      <c r="BD512" s="46"/>
      <c r="BF512" s="47"/>
      <c r="BG512" s="48"/>
      <c r="BH512" s="47"/>
      <c r="BI512" s="66"/>
      <c r="BJ512" s="66"/>
      <c r="BK512" s="66"/>
      <c r="BL512" s="66"/>
      <c r="BM512" s="66"/>
      <c r="BN512" s="66"/>
      <c r="BO512" s="66"/>
      <c r="BP512" s="66"/>
      <c r="BQ512" s="66"/>
      <c r="BR512" s="66"/>
      <c r="BS512" s="66"/>
      <c r="BT512" s="66"/>
    </row>
    <row r="513" spans="1:72" s="44" customFormat="1" x14ac:dyDescent="0.25">
      <c r="A513" s="43"/>
      <c r="B513" s="43"/>
      <c r="C513" s="43"/>
      <c r="F513" s="45"/>
      <c r="H513" s="43"/>
      <c r="J513" s="46"/>
      <c r="K513" s="46"/>
      <c r="L513" s="46"/>
      <c r="M513" s="46"/>
      <c r="AX513" s="46"/>
      <c r="AY513" s="47"/>
      <c r="AZ513" s="48"/>
      <c r="BA513" s="43"/>
      <c r="BC513" s="43"/>
      <c r="BD513" s="46"/>
      <c r="BF513" s="47"/>
      <c r="BG513" s="48"/>
      <c r="BH513" s="47"/>
      <c r="BI513" s="66"/>
      <c r="BJ513" s="66"/>
      <c r="BK513" s="66"/>
      <c r="BL513" s="66"/>
      <c r="BM513" s="66"/>
      <c r="BN513" s="66"/>
      <c r="BO513" s="66"/>
      <c r="BP513" s="66"/>
      <c r="BQ513" s="66"/>
      <c r="BR513" s="66"/>
      <c r="BS513" s="66"/>
      <c r="BT513" s="66"/>
    </row>
    <row r="514" spans="1:72" s="44" customFormat="1" x14ac:dyDescent="0.25">
      <c r="A514" s="43"/>
      <c r="B514" s="43"/>
      <c r="C514" s="43"/>
      <c r="F514" s="45"/>
      <c r="H514" s="43"/>
      <c r="J514" s="46"/>
      <c r="K514" s="46"/>
      <c r="L514" s="46"/>
      <c r="M514" s="46"/>
      <c r="AX514" s="46"/>
      <c r="AY514" s="47"/>
      <c r="AZ514" s="48"/>
      <c r="BA514" s="43"/>
      <c r="BC514" s="43"/>
      <c r="BD514" s="46"/>
      <c r="BF514" s="47"/>
      <c r="BG514" s="48"/>
      <c r="BH514" s="47"/>
      <c r="BI514" s="66"/>
      <c r="BJ514" s="66"/>
      <c r="BK514" s="66"/>
      <c r="BL514" s="66"/>
      <c r="BM514" s="66"/>
      <c r="BN514" s="66"/>
      <c r="BO514" s="66"/>
      <c r="BP514" s="66"/>
      <c r="BQ514" s="66"/>
      <c r="BR514" s="66"/>
      <c r="BS514" s="66"/>
      <c r="BT514" s="66"/>
    </row>
    <row r="515" spans="1:72" s="44" customFormat="1" x14ac:dyDescent="0.25">
      <c r="A515" s="43"/>
      <c r="B515" s="43"/>
      <c r="C515" s="43"/>
      <c r="F515" s="45"/>
      <c r="H515" s="43"/>
      <c r="J515" s="46"/>
      <c r="K515" s="46"/>
      <c r="L515" s="46"/>
      <c r="M515" s="46"/>
      <c r="AX515" s="46"/>
      <c r="AY515" s="47"/>
      <c r="AZ515" s="48"/>
      <c r="BA515" s="43"/>
      <c r="BC515" s="43"/>
      <c r="BD515" s="46"/>
      <c r="BF515" s="47"/>
      <c r="BG515" s="48"/>
      <c r="BH515" s="47"/>
      <c r="BI515" s="66"/>
      <c r="BJ515" s="66"/>
      <c r="BK515" s="66"/>
      <c r="BL515" s="66"/>
      <c r="BM515" s="66"/>
      <c r="BN515" s="66"/>
      <c r="BO515" s="66"/>
      <c r="BP515" s="66"/>
      <c r="BQ515" s="66"/>
      <c r="BR515" s="66"/>
      <c r="BS515" s="66"/>
      <c r="BT515" s="66"/>
    </row>
    <row r="516" spans="1:72" s="44" customFormat="1" x14ac:dyDescent="0.25">
      <c r="A516" s="43"/>
      <c r="B516" s="43"/>
      <c r="C516" s="43"/>
      <c r="F516" s="45"/>
      <c r="H516" s="43"/>
      <c r="J516" s="46"/>
      <c r="K516" s="46"/>
      <c r="L516" s="46"/>
      <c r="M516" s="46"/>
      <c r="AX516" s="46"/>
      <c r="AY516" s="47"/>
      <c r="AZ516" s="48"/>
      <c r="BA516" s="43"/>
      <c r="BC516" s="43"/>
      <c r="BD516" s="46"/>
      <c r="BF516" s="47"/>
      <c r="BG516" s="48"/>
      <c r="BH516" s="47"/>
      <c r="BI516" s="66"/>
      <c r="BJ516" s="66"/>
      <c r="BK516" s="66"/>
      <c r="BL516" s="66"/>
      <c r="BM516" s="66"/>
      <c r="BN516" s="66"/>
      <c r="BO516" s="66"/>
      <c r="BP516" s="66"/>
      <c r="BQ516" s="66"/>
      <c r="BR516" s="66"/>
      <c r="BS516" s="66"/>
      <c r="BT516" s="66"/>
    </row>
    <row r="517" spans="1:72" s="44" customFormat="1" x14ac:dyDescent="0.25">
      <c r="A517" s="43"/>
      <c r="B517" s="43"/>
      <c r="C517" s="43"/>
      <c r="F517" s="45"/>
      <c r="H517" s="43"/>
      <c r="J517" s="46"/>
      <c r="K517" s="46"/>
      <c r="L517" s="46"/>
      <c r="M517" s="46"/>
      <c r="AX517" s="46"/>
      <c r="AY517" s="47"/>
      <c r="AZ517" s="48"/>
      <c r="BA517" s="43"/>
      <c r="BC517" s="43"/>
      <c r="BD517" s="46"/>
      <c r="BF517" s="47"/>
      <c r="BG517" s="48"/>
      <c r="BH517" s="47"/>
      <c r="BI517" s="66"/>
      <c r="BJ517" s="66"/>
      <c r="BK517" s="66"/>
      <c r="BL517" s="66"/>
      <c r="BM517" s="66"/>
      <c r="BN517" s="66"/>
      <c r="BO517" s="66"/>
      <c r="BP517" s="66"/>
      <c r="BQ517" s="66"/>
      <c r="BR517" s="66"/>
      <c r="BS517" s="66"/>
      <c r="BT517" s="66"/>
    </row>
    <row r="518" spans="1:72" s="44" customFormat="1" x14ac:dyDescent="0.25">
      <c r="A518" s="43"/>
      <c r="B518" s="43"/>
      <c r="C518" s="43"/>
      <c r="F518" s="45"/>
      <c r="H518" s="43"/>
      <c r="J518" s="46"/>
      <c r="K518" s="46"/>
      <c r="L518" s="46"/>
      <c r="M518" s="46"/>
      <c r="AX518" s="46"/>
      <c r="AY518" s="47"/>
      <c r="AZ518" s="48"/>
      <c r="BA518" s="43"/>
      <c r="BC518" s="43"/>
      <c r="BD518" s="46"/>
      <c r="BF518" s="47"/>
      <c r="BG518" s="48"/>
      <c r="BH518" s="47"/>
      <c r="BI518" s="66"/>
      <c r="BJ518" s="66"/>
      <c r="BK518" s="66"/>
      <c r="BL518" s="66"/>
      <c r="BM518" s="66"/>
      <c r="BN518" s="66"/>
      <c r="BO518" s="66"/>
      <c r="BP518" s="66"/>
      <c r="BQ518" s="66"/>
      <c r="BR518" s="66"/>
      <c r="BS518" s="66"/>
      <c r="BT518" s="66"/>
    </row>
    <row r="519" spans="1:72" s="44" customFormat="1" x14ac:dyDescent="0.25">
      <c r="A519" s="43"/>
      <c r="B519" s="43"/>
      <c r="C519" s="43"/>
      <c r="F519" s="45"/>
      <c r="H519" s="43"/>
      <c r="J519" s="46"/>
      <c r="K519" s="46"/>
      <c r="L519" s="46"/>
      <c r="M519" s="46"/>
      <c r="AX519" s="46"/>
      <c r="AY519" s="47"/>
      <c r="AZ519" s="48"/>
      <c r="BA519" s="43"/>
      <c r="BC519" s="43"/>
      <c r="BD519" s="46"/>
      <c r="BF519" s="47"/>
      <c r="BG519" s="48"/>
      <c r="BH519" s="47"/>
      <c r="BI519" s="66"/>
      <c r="BJ519" s="66"/>
      <c r="BK519" s="66"/>
      <c r="BL519" s="66"/>
      <c r="BM519" s="66"/>
      <c r="BN519" s="66"/>
      <c r="BO519" s="66"/>
      <c r="BP519" s="66"/>
      <c r="BQ519" s="66"/>
      <c r="BR519" s="66"/>
      <c r="BS519" s="66"/>
      <c r="BT519" s="66"/>
    </row>
    <row r="520" spans="1:72" s="44" customFormat="1" x14ac:dyDescent="0.25">
      <c r="A520" s="43"/>
      <c r="B520" s="43"/>
      <c r="C520" s="43"/>
      <c r="F520" s="45"/>
      <c r="H520" s="43"/>
      <c r="J520" s="46"/>
      <c r="K520" s="46"/>
      <c r="L520" s="46"/>
      <c r="M520" s="46"/>
      <c r="AX520" s="46"/>
      <c r="AY520" s="47"/>
      <c r="AZ520" s="48"/>
      <c r="BA520" s="43"/>
      <c r="BC520" s="43"/>
      <c r="BD520" s="46"/>
      <c r="BF520" s="47"/>
      <c r="BG520" s="48"/>
      <c r="BH520" s="47"/>
      <c r="BI520" s="66"/>
      <c r="BJ520" s="66"/>
      <c r="BK520" s="66"/>
      <c r="BL520" s="66"/>
      <c r="BM520" s="66"/>
      <c r="BN520" s="66"/>
      <c r="BO520" s="66"/>
      <c r="BP520" s="66"/>
      <c r="BQ520" s="66"/>
      <c r="BR520" s="66"/>
      <c r="BS520" s="66"/>
      <c r="BT520" s="66"/>
    </row>
    <row r="521" spans="1:72" s="44" customFormat="1" x14ac:dyDescent="0.25">
      <c r="A521" s="43"/>
      <c r="B521" s="43"/>
      <c r="C521" s="43"/>
      <c r="F521" s="45"/>
      <c r="H521" s="43"/>
      <c r="J521" s="46"/>
      <c r="K521" s="46"/>
      <c r="L521" s="46"/>
      <c r="M521" s="46"/>
      <c r="AX521" s="46"/>
      <c r="AY521" s="47"/>
      <c r="AZ521" s="48"/>
      <c r="BA521" s="43"/>
      <c r="BC521" s="43"/>
      <c r="BD521" s="46"/>
      <c r="BF521" s="47"/>
      <c r="BG521" s="48"/>
      <c r="BH521" s="47"/>
      <c r="BI521" s="66"/>
      <c r="BJ521" s="66"/>
      <c r="BK521" s="66"/>
      <c r="BL521" s="66"/>
      <c r="BM521" s="66"/>
      <c r="BN521" s="66"/>
      <c r="BO521" s="66"/>
      <c r="BP521" s="66"/>
      <c r="BQ521" s="66"/>
      <c r="BR521" s="66"/>
      <c r="BS521" s="66"/>
      <c r="BT521" s="66"/>
    </row>
    <row r="522" spans="1:72" s="44" customFormat="1" x14ac:dyDescent="0.25">
      <c r="A522" s="43"/>
      <c r="B522" s="43"/>
      <c r="C522" s="43"/>
      <c r="F522" s="45"/>
      <c r="H522" s="43"/>
      <c r="J522" s="46"/>
      <c r="K522" s="46"/>
      <c r="L522" s="46"/>
      <c r="M522" s="46"/>
      <c r="AX522" s="46"/>
      <c r="AY522" s="47"/>
      <c r="AZ522" s="48"/>
      <c r="BA522" s="43"/>
      <c r="BC522" s="43"/>
      <c r="BD522" s="46"/>
      <c r="BF522" s="47"/>
      <c r="BG522" s="48"/>
      <c r="BH522" s="47"/>
      <c r="BI522" s="66"/>
      <c r="BJ522" s="66"/>
      <c r="BK522" s="66"/>
      <c r="BL522" s="66"/>
      <c r="BM522" s="66"/>
      <c r="BN522" s="66"/>
      <c r="BO522" s="66"/>
      <c r="BP522" s="66"/>
      <c r="BQ522" s="66"/>
      <c r="BR522" s="66"/>
      <c r="BS522" s="66"/>
      <c r="BT522" s="66"/>
    </row>
    <row r="523" spans="1:72" s="44" customFormat="1" x14ac:dyDescent="0.25">
      <c r="A523" s="43"/>
      <c r="B523" s="43"/>
      <c r="C523" s="43"/>
      <c r="F523" s="45"/>
      <c r="H523" s="43"/>
      <c r="J523" s="46"/>
      <c r="K523" s="46"/>
      <c r="L523" s="46"/>
      <c r="M523" s="46"/>
      <c r="AX523" s="46"/>
      <c r="AY523" s="47"/>
      <c r="AZ523" s="48"/>
      <c r="BA523" s="43"/>
      <c r="BC523" s="43"/>
      <c r="BD523" s="46"/>
      <c r="BF523" s="47"/>
      <c r="BG523" s="48"/>
      <c r="BH523" s="47"/>
      <c r="BI523" s="66"/>
      <c r="BJ523" s="66"/>
      <c r="BK523" s="66"/>
      <c r="BL523" s="66"/>
      <c r="BM523" s="66"/>
      <c r="BN523" s="66"/>
      <c r="BO523" s="66"/>
      <c r="BP523" s="66"/>
      <c r="BQ523" s="66"/>
      <c r="BR523" s="66"/>
      <c r="BS523" s="66"/>
      <c r="BT523" s="66"/>
    </row>
    <row r="524" spans="1:72" s="44" customFormat="1" x14ac:dyDescent="0.25">
      <c r="A524" s="43"/>
      <c r="B524" s="43"/>
      <c r="C524" s="43"/>
      <c r="F524" s="45"/>
      <c r="H524" s="43"/>
      <c r="J524" s="46"/>
      <c r="K524" s="46"/>
      <c r="L524" s="46"/>
      <c r="M524" s="46"/>
      <c r="AX524" s="46"/>
      <c r="AY524" s="47"/>
      <c r="AZ524" s="48"/>
      <c r="BA524" s="43"/>
      <c r="BC524" s="43"/>
      <c r="BD524" s="46"/>
      <c r="BF524" s="47"/>
      <c r="BG524" s="48"/>
      <c r="BH524" s="47"/>
      <c r="BI524" s="66"/>
      <c r="BJ524" s="66"/>
      <c r="BK524" s="66"/>
      <c r="BL524" s="66"/>
      <c r="BM524" s="66"/>
      <c r="BN524" s="66"/>
      <c r="BO524" s="66"/>
      <c r="BP524" s="66"/>
      <c r="BQ524" s="66"/>
      <c r="BR524" s="66"/>
      <c r="BS524" s="66"/>
      <c r="BT524" s="66"/>
    </row>
    <row r="525" spans="1:72" s="44" customFormat="1" x14ac:dyDescent="0.25">
      <c r="A525" s="43"/>
      <c r="B525" s="43"/>
      <c r="C525" s="43"/>
      <c r="F525" s="45"/>
      <c r="H525" s="43"/>
      <c r="J525" s="46"/>
      <c r="K525" s="46"/>
      <c r="L525" s="46"/>
      <c r="M525" s="46"/>
      <c r="AX525" s="46"/>
      <c r="AY525" s="47"/>
      <c r="AZ525" s="48"/>
      <c r="BA525" s="43"/>
      <c r="BC525" s="43"/>
      <c r="BD525" s="46"/>
      <c r="BF525" s="47"/>
      <c r="BG525" s="48"/>
      <c r="BH525" s="47"/>
      <c r="BI525" s="66"/>
      <c r="BJ525" s="66"/>
      <c r="BK525" s="66"/>
      <c r="BL525" s="66"/>
      <c r="BM525" s="66"/>
      <c r="BN525" s="66"/>
      <c r="BO525" s="66"/>
      <c r="BP525" s="66"/>
      <c r="BQ525" s="66"/>
      <c r="BR525" s="66"/>
      <c r="BS525" s="66"/>
      <c r="BT525" s="66"/>
    </row>
    <row r="526" spans="1:72" s="44" customFormat="1" x14ac:dyDescent="0.25">
      <c r="A526" s="43"/>
      <c r="B526" s="43"/>
      <c r="C526" s="43"/>
      <c r="F526" s="45"/>
      <c r="H526" s="43"/>
      <c r="J526" s="46"/>
      <c r="K526" s="46"/>
      <c r="L526" s="46"/>
      <c r="M526" s="46"/>
      <c r="AX526" s="46"/>
      <c r="AY526" s="47"/>
      <c r="AZ526" s="48"/>
      <c r="BA526" s="43"/>
      <c r="BC526" s="43"/>
      <c r="BD526" s="46"/>
      <c r="BF526" s="47"/>
      <c r="BG526" s="48"/>
      <c r="BH526" s="47"/>
      <c r="BI526" s="66"/>
      <c r="BJ526" s="66"/>
      <c r="BK526" s="66"/>
      <c r="BL526" s="66"/>
      <c r="BM526" s="66"/>
      <c r="BN526" s="66"/>
      <c r="BO526" s="66"/>
      <c r="BP526" s="66"/>
      <c r="BQ526" s="66"/>
      <c r="BR526" s="66"/>
      <c r="BS526" s="66"/>
      <c r="BT526" s="66"/>
    </row>
    <row r="527" spans="1:72" s="44" customFormat="1" x14ac:dyDescent="0.25">
      <c r="A527" s="43"/>
      <c r="B527" s="43"/>
      <c r="C527" s="43"/>
      <c r="F527" s="45"/>
      <c r="H527" s="43"/>
      <c r="J527" s="46"/>
      <c r="K527" s="46"/>
      <c r="L527" s="46"/>
      <c r="M527" s="46"/>
      <c r="AX527" s="46"/>
      <c r="AY527" s="47"/>
      <c r="AZ527" s="48"/>
      <c r="BA527" s="43"/>
      <c r="BC527" s="43"/>
      <c r="BD527" s="46"/>
      <c r="BF527" s="47"/>
      <c r="BG527" s="48"/>
      <c r="BH527" s="47"/>
      <c r="BI527" s="66"/>
      <c r="BJ527" s="66"/>
      <c r="BK527" s="66"/>
      <c r="BL527" s="66"/>
      <c r="BM527" s="66"/>
      <c r="BN527" s="66"/>
      <c r="BO527" s="66"/>
      <c r="BP527" s="66"/>
      <c r="BQ527" s="66"/>
      <c r="BR527" s="66"/>
      <c r="BS527" s="66"/>
      <c r="BT527" s="66"/>
    </row>
    <row r="528" spans="1:72" s="44" customFormat="1" x14ac:dyDescent="0.25">
      <c r="A528" s="43"/>
      <c r="B528" s="43"/>
      <c r="C528" s="43"/>
      <c r="F528" s="45"/>
      <c r="H528" s="43"/>
      <c r="J528" s="46"/>
      <c r="K528" s="46"/>
      <c r="L528" s="46"/>
      <c r="M528" s="46"/>
      <c r="AX528" s="46"/>
      <c r="AY528" s="47"/>
      <c r="AZ528" s="48"/>
      <c r="BA528" s="43"/>
      <c r="BC528" s="43"/>
      <c r="BD528" s="46"/>
      <c r="BF528" s="47"/>
      <c r="BG528" s="48"/>
      <c r="BH528" s="47"/>
      <c r="BI528" s="66"/>
      <c r="BJ528" s="66"/>
      <c r="BK528" s="66"/>
      <c r="BL528" s="66"/>
      <c r="BM528" s="66"/>
      <c r="BN528" s="66"/>
      <c r="BO528" s="66"/>
      <c r="BP528" s="66"/>
      <c r="BQ528" s="66"/>
      <c r="BR528" s="66"/>
      <c r="BS528" s="66"/>
      <c r="BT528" s="66"/>
    </row>
    <row r="529" spans="1:72" s="44" customFormat="1" x14ac:dyDescent="0.25">
      <c r="A529" s="43"/>
      <c r="B529" s="43"/>
      <c r="C529" s="43"/>
      <c r="F529" s="45"/>
      <c r="H529" s="43"/>
      <c r="J529" s="46"/>
      <c r="K529" s="46"/>
      <c r="L529" s="46"/>
      <c r="M529" s="46"/>
      <c r="AX529" s="46"/>
      <c r="AY529" s="47"/>
      <c r="AZ529" s="48"/>
      <c r="BA529" s="43"/>
      <c r="BC529" s="43"/>
      <c r="BD529" s="46"/>
      <c r="BF529" s="47"/>
      <c r="BG529" s="48"/>
      <c r="BH529" s="47"/>
      <c r="BI529" s="66"/>
      <c r="BJ529" s="66"/>
      <c r="BK529" s="66"/>
      <c r="BL529" s="66"/>
      <c r="BM529" s="66"/>
      <c r="BN529" s="66"/>
      <c r="BO529" s="66"/>
      <c r="BP529" s="66"/>
      <c r="BQ529" s="66"/>
      <c r="BR529" s="66"/>
      <c r="BS529" s="66"/>
      <c r="BT529" s="66"/>
    </row>
    <row r="530" spans="1:72" s="44" customFormat="1" x14ac:dyDescent="0.25">
      <c r="A530" s="43"/>
      <c r="B530" s="43"/>
      <c r="C530" s="43"/>
      <c r="F530" s="45"/>
      <c r="H530" s="43"/>
      <c r="J530" s="46"/>
      <c r="K530" s="46"/>
      <c r="L530" s="46"/>
      <c r="M530" s="46"/>
      <c r="AX530" s="46"/>
      <c r="AY530" s="47"/>
      <c r="AZ530" s="48"/>
      <c r="BA530" s="43"/>
      <c r="BC530" s="43"/>
      <c r="BD530" s="46"/>
      <c r="BF530" s="47"/>
      <c r="BG530" s="48"/>
      <c r="BH530" s="47"/>
      <c r="BI530" s="66"/>
      <c r="BJ530" s="66"/>
      <c r="BK530" s="66"/>
      <c r="BL530" s="66"/>
      <c r="BM530" s="66"/>
      <c r="BN530" s="66"/>
      <c r="BO530" s="66"/>
      <c r="BP530" s="66"/>
      <c r="BQ530" s="66"/>
      <c r="BR530" s="66"/>
      <c r="BS530" s="66"/>
      <c r="BT530" s="66"/>
    </row>
    <row r="531" spans="1:72" s="44" customFormat="1" x14ac:dyDescent="0.25">
      <c r="A531" s="43"/>
      <c r="B531" s="43"/>
      <c r="C531" s="43"/>
      <c r="F531" s="45"/>
      <c r="H531" s="43"/>
      <c r="J531" s="46"/>
      <c r="K531" s="46"/>
      <c r="L531" s="46"/>
      <c r="M531" s="46"/>
      <c r="AX531" s="46"/>
      <c r="AY531" s="47"/>
      <c r="AZ531" s="48"/>
      <c r="BA531" s="43"/>
      <c r="BC531" s="43"/>
      <c r="BD531" s="46"/>
      <c r="BF531" s="47"/>
      <c r="BG531" s="48"/>
      <c r="BH531" s="47"/>
      <c r="BI531" s="66"/>
      <c r="BJ531" s="66"/>
      <c r="BK531" s="66"/>
      <c r="BL531" s="66"/>
      <c r="BM531" s="66"/>
      <c r="BN531" s="66"/>
      <c r="BO531" s="66"/>
      <c r="BP531" s="66"/>
      <c r="BQ531" s="66"/>
      <c r="BR531" s="66"/>
      <c r="BS531" s="66"/>
      <c r="BT531" s="66"/>
    </row>
    <row r="532" spans="1:72" s="44" customFormat="1" x14ac:dyDescent="0.25">
      <c r="A532" s="43"/>
      <c r="B532" s="43"/>
      <c r="C532" s="43"/>
      <c r="F532" s="45"/>
      <c r="H532" s="43"/>
      <c r="J532" s="46"/>
      <c r="K532" s="46"/>
      <c r="L532" s="46"/>
      <c r="M532" s="46"/>
      <c r="AX532" s="46"/>
      <c r="AY532" s="47"/>
      <c r="AZ532" s="48"/>
      <c r="BA532" s="43"/>
      <c r="BC532" s="43"/>
      <c r="BD532" s="46"/>
      <c r="BF532" s="47"/>
      <c r="BG532" s="48"/>
      <c r="BH532" s="47"/>
      <c r="BI532" s="66"/>
      <c r="BJ532" s="66"/>
      <c r="BK532" s="66"/>
      <c r="BL532" s="66"/>
      <c r="BM532" s="66"/>
      <c r="BN532" s="66"/>
      <c r="BO532" s="66"/>
      <c r="BP532" s="66"/>
      <c r="BQ532" s="66"/>
      <c r="BR532" s="66"/>
      <c r="BS532" s="66"/>
      <c r="BT532" s="66"/>
    </row>
    <row r="533" spans="1:72" s="44" customFormat="1" x14ac:dyDescent="0.25">
      <c r="A533" s="43"/>
      <c r="B533" s="43"/>
      <c r="C533" s="43"/>
      <c r="F533" s="45"/>
      <c r="H533" s="43"/>
      <c r="J533" s="46"/>
      <c r="K533" s="46"/>
      <c r="L533" s="46"/>
      <c r="M533" s="46"/>
      <c r="AX533" s="46"/>
      <c r="AY533" s="47"/>
      <c r="AZ533" s="48"/>
      <c r="BA533" s="43"/>
      <c r="BC533" s="43"/>
      <c r="BD533" s="46"/>
      <c r="BF533" s="47"/>
      <c r="BG533" s="48"/>
      <c r="BH533" s="47"/>
      <c r="BI533" s="66"/>
      <c r="BJ533" s="66"/>
      <c r="BK533" s="66"/>
      <c r="BL533" s="66"/>
      <c r="BM533" s="66"/>
      <c r="BN533" s="66"/>
      <c r="BO533" s="66"/>
      <c r="BP533" s="66"/>
      <c r="BQ533" s="66"/>
      <c r="BR533" s="66"/>
      <c r="BS533" s="66"/>
      <c r="BT533" s="66"/>
    </row>
    <row r="534" spans="1:72" s="44" customFormat="1" x14ac:dyDescent="0.25">
      <c r="A534" s="43"/>
      <c r="B534" s="43"/>
      <c r="C534" s="43"/>
      <c r="F534" s="45"/>
      <c r="H534" s="43"/>
      <c r="J534" s="46"/>
      <c r="K534" s="46"/>
      <c r="L534" s="46"/>
      <c r="M534" s="46"/>
      <c r="AX534" s="46"/>
      <c r="AY534" s="47"/>
      <c r="AZ534" s="48"/>
      <c r="BA534" s="43"/>
      <c r="BC534" s="43"/>
      <c r="BD534" s="46"/>
      <c r="BF534" s="47"/>
      <c r="BG534" s="48"/>
      <c r="BH534" s="47"/>
      <c r="BI534" s="66"/>
      <c r="BJ534" s="66"/>
      <c r="BK534" s="66"/>
      <c r="BL534" s="66"/>
      <c r="BM534" s="66"/>
      <c r="BN534" s="66"/>
      <c r="BO534" s="66"/>
      <c r="BP534" s="66"/>
      <c r="BQ534" s="66"/>
      <c r="BR534" s="66"/>
      <c r="BS534" s="66"/>
      <c r="BT534" s="66"/>
    </row>
    <row r="535" spans="1:72" s="44" customFormat="1" x14ac:dyDescent="0.25">
      <c r="A535" s="43"/>
      <c r="B535" s="43"/>
      <c r="C535" s="43"/>
      <c r="F535" s="45"/>
      <c r="H535" s="43"/>
      <c r="J535" s="46"/>
      <c r="K535" s="46"/>
      <c r="L535" s="46"/>
      <c r="M535" s="46"/>
      <c r="AX535" s="46"/>
      <c r="AY535" s="47"/>
      <c r="AZ535" s="48"/>
      <c r="BA535" s="43"/>
      <c r="BC535" s="43"/>
      <c r="BD535" s="46"/>
      <c r="BF535" s="47"/>
      <c r="BG535" s="48"/>
      <c r="BH535" s="47"/>
      <c r="BI535" s="66"/>
      <c r="BJ535" s="66"/>
      <c r="BK535" s="66"/>
      <c r="BL535" s="66"/>
      <c r="BM535" s="66"/>
      <c r="BN535" s="66"/>
      <c r="BO535" s="66"/>
      <c r="BP535" s="66"/>
      <c r="BQ535" s="66"/>
      <c r="BR535" s="66"/>
      <c r="BS535" s="66"/>
      <c r="BT535" s="66"/>
    </row>
    <row r="536" spans="1:72" s="44" customFormat="1" x14ac:dyDescent="0.25">
      <c r="A536" s="43"/>
      <c r="B536" s="43"/>
      <c r="C536" s="43"/>
      <c r="F536" s="45"/>
      <c r="H536" s="43"/>
      <c r="J536" s="46"/>
      <c r="K536" s="46"/>
      <c r="L536" s="46"/>
      <c r="M536" s="46"/>
      <c r="AX536" s="46"/>
      <c r="AY536" s="47"/>
      <c r="AZ536" s="48"/>
      <c r="BA536" s="43"/>
      <c r="BC536" s="43"/>
      <c r="BD536" s="46"/>
      <c r="BF536" s="47"/>
      <c r="BG536" s="48"/>
      <c r="BH536" s="47"/>
      <c r="BI536" s="66"/>
      <c r="BJ536" s="66"/>
      <c r="BK536" s="66"/>
      <c r="BL536" s="66"/>
      <c r="BM536" s="66"/>
      <c r="BN536" s="66"/>
      <c r="BO536" s="66"/>
      <c r="BP536" s="66"/>
      <c r="BQ536" s="66"/>
      <c r="BR536" s="66"/>
      <c r="BS536" s="66"/>
      <c r="BT536" s="66"/>
    </row>
    <row r="537" spans="1:72" s="44" customFormat="1" x14ac:dyDescent="0.25">
      <c r="A537" s="43"/>
      <c r="B537" s="43"/>
      <c r="C537" s="43"/>
      <c r="F537" s="45"/>
      <c r="H537" s="43"/>
      <c r="J537" s="46"/>
      <c r="K537" s="46"/>
      <c r="L537" s="46"/>
      <c r="M537" s="46"/>
      <c r="AX537" s="46"/>
      <c r="AY537" s="47"/>
      <c r="AZ537" s="48"/>
      <c r="BA537" s="43"/>
      <c r="BC537" s="43"/>
      <c r="BD537" s="46"/>
      <c r="BF537" s="47"/>
      <c r="BG537" s="48"/>
      <c r="BH537" s="47"/>
      <c r="BI537" s="66"/>
      <c r="BJ537" s="66"/>
      <c r="BK537" s="66"/>
      <c r="BL537" s="66"/>
      <c r="BM537" s="66"/>
      <c r="BN537" s="66"/>
      <c r="BO537" s="66"/>
      <c r="BP537" s="66"/>
      <c r="BQ537" s="66"/>
      <c r="BR537" s="66"/>
      <c r="BS537" s="66"/>
      <c r="BT537" s="66"/>
    </row>
    <row r="538" spans="1:72" s="44" customFormat="1" x14ac:dyDescent="0.25">
      <c r="A538" s="43"/>
      <c r="B538" s="43"/>
      <c r="C538" s="43"/>
      <c r="F538" s="45"/>
      <c r="H538" s="43"/>
      <c r="J538" s="46"/>
      <c r="K538" s="46"/>
      <c r="L538" s="46"/>
      <c r="M538" s="46"/>
      <c r="AX538" s="46"/>
      <c r="AY538" s="47"/>
      <c r="AZ538" s="48"/>
      <c r="BA538" s="43"/>
      <c r="BC538" s="43"/>
      <c r="BD538" s="46"/>
      <c r="BF538" s="47"/>
      <c r="BG538" s="48"/>
      <c r="BH538" s="47"/>
      <c r="BI538" s="66"/>
      <c r="BJ538" s="66"/>
      <c r="BK538" s="66"/>
      <c r="BL538" s="66"/>
      <c r="BM538" s="66"/>
      <c r="BN538" s="66"/>
      <c r="BO538" s="66"/>
      <c r="BP538" s="66"/>
      <c r="BQ538" s="66"/>
      <c r="BR538" s="66"/>
      <c r="BS538" s="66"/>
      <c r="BT538" s="66"/>
    </row>
    <row r="539" spans="1:72" s="44" customFormat="1" x14ac:dyDescent="0.25">
      <c r="A539" s="43"/>
      <c r="B539" s="43"/>
      <c r="C539" s="43"/>
      <c r="F539" s="45"/>
      <c r="H539" s="43"/>
      <c r="J539" s="46"/>
      <c r="K539" s="46"/>
      <c r="L539" s="46"/>
      <c r="M539" s="46"/>
      <c r="AX539" s="46"/>
      <c r="AY539" s="47"/>
      <c r="AZ539" s="48"/>
      <c r="BA539" s="43"/>
      <c r="BC539" s="43"/>
      <c r="BD539" s="46"/>
      <c r="BF539" s="47"/>
      <c r="BG539" s="48"/>
      <c r="BH539" s="47"/>
      <c r="BI539" s="66"/>
      <c r="BJ539" s="66"/>
      <c r="BK539" s="66"/>
      <c r="BL539" s="66"/>
      <c r="BM539" s="66"/>
      <c r="BN539" s="66"/>
      <c r="BO539" s="66"/>
      <c r="BP539" s="66"/>
      <c r="BQ539" s="66"/>
      <c r="BR539" s="66"/>
      <c r="BS539" s="66"/>
      <c r="BT539" s="66"/>
    </row>
    <row r="540" spans="1:72" s="44" customFormat="1" x14ac:dyDescent="0.25">
      <c r="A540" s="43"/>
      <c r="B540" s="43"/>
      <c r="C540" s="43"/>
      <c r="F540" s="45"/>
      <c r="H540" s="43"/>
      <c r="J540" s="46"/>
      <c r="K540" s="46"/>
      <c r="L540" s="46"/>
      <c r="M540" s="46"/>
      <c r="AX540" s="46"/>
      <c r="AY540" s="47"/>
      <c r="AZ540" s="48"/>
      <c r="BA540" s="43"/>
      <c r="BC540" s="43"/>
      <c r="BD540" s="46"/>
      <c r="BF540" s="47"/>
      <c r="BG540" s="48"/>
      <c r="BH540" s="47"/>
      <c r="BI540" s="66"/>
      <c r="BJ540" s="66"/>
      <c r="BK540" s="66"/>
      <c r="BL540" s="66"/>
      <c r="BM540" s="66"/>
      <c r="BN540" s="66"/>
      <c r="BO540" s="66"/>
      <c r="BP540" s="66"/>
      <c r="BQ540" s="66"/>
      <c r="BR540" s="66"/>
      <c r="BS540" s="66"/>
      <c r="BT540" s="66"/>
    </row>
    <row r="541" spans="1:72" s="44" customFormat="1" x14ac:dyDescent="0.25">
      <c r="A541" s="43"/>
      <c r="B541" s="43"/>
      <c r="C541" s="43"/>
      <c r="F541" s="45"/>
      <c r="H541" s="43"/>
      <c r="J541" s="46"/>
      <c r="K541" s="46"/>
      <c r="L541" s="46"/>
      <c r="M541" s="46"/>
      <c r="AX541" s="46"/>
      <c r="AY541" s="47"/>
      <c r="AZ541" s="48"/>
      <c r="BA541" s="43"/>
      <c r="BC541" s="43"/>
      <c r="BD541" s="46"/>
      <c r="BF541" s="47"/>
      <c r="BG541" s="48"/>
      <c r="BH541" s="47"/>
      <c r="BI541" s="66"/>
      <c r="BJ541" s="66"/>
      <c r="BK541" s="66"/>
      <c r="BL541" s="66"/>
      <c r="BM541" s="66"/>
      <c r="BN541" s="66"/>
      <c r="BO541" s="66"/>
      <c r="BP541" s="66"/>
      <c r="BQ541" s="66"/>
      <c r="BR541" s="66"/>
      <c r="BS541" s="66"/>
      <c r="BT541" s="66"/>
    </row>
    <row r="542" spans="1:72" s="44" customFormat="1" x14ac:dyDescent="0.25">
      <c r="A542" s="43"/>
      <c r="B542" s="43"/>
      <c r="C542" s="43"/>
      <c r="F542" s="45"/>
      <c r="H542" s="43"/>
      <c r="J542" s="46"/>
      <c r="K542" s="46"/>
      <c r="L542" s="46"/>
      <c r="M542" s="46"/>
      <c r="AX542" s="46"/>
      <c r="AY542" s="47"/>
      <c r="AZ542" s="48"/>
      <c r="BA542" s="43"/>
      <c r="BC542" s="43"/>
      <c r="BD542" s="46"/>
      <c r="BF542" s="47"/>
      <c r="BG542" s="48"/>
      <c r="BH542" s="47"/>
      <c r="BI542" s="66"/>
      <c r="BJ542" s="66"/>
      <c r="BK542" s="66"/>
      <c r="BL542" s="66"/>
      <c r="BM542" s="66"/>
      <c r="BN542" s="66"/>
      <c r="BO542" s="66"/>
      <c r="BP542" s="66"/>
      <c r="BQ542" s="66"/>
      <c r="BR542" s="66"/>
      <c r="BS542" s="66"/>
      <c r="BT542" s="66"/>
    </row>
    <row r="543" spans="1:72" s="44" customFormat="1" x14ac:dyDescent="0.25">
      <c r="A543" s="43"/>
      <c r="B543" s="43"/>
      <c r="C543" s="43"/>
      <c r="F543" s="45"/>
      <c r="H543" s="43"/>
      <c r="J543" s="46"/>
      <c r="K543" s="46"/>
      <c r="L543" s="46"/>
      <c r="M543" s="46"/>
      <c r="AX543" s="46"/>
      <c r="AY543" s="47"/>
      <c r="AZ543" s="48"/>
      <c r="BA543" s="43"/>
      <c r="BC543" s="43"/>
      <c r="BD543" s="46"/>
      <c r="BF543" s="47"/>
      <c r="BG543" s="48"/>
      <c r="BH543" s="47"/>
      <c r="BI543" s="66"/>
      <c r="BJ543" s="66"/>
      <c r="BK543" s="66"/>
      <c r="BL543" s="66"/>
      <c r="BM543" s="66"/>
      <c r="BN543" s="66"/>
      <c r="BO543" s="66"/>
      <c r="BP543" s="66"/>
      <c r="BQ543" s="66"/>
      <c r="BR543" s="66"/>
      <c r="BS543" s="66"/>
      <c r="BT543" s="66"/>
    </row>
    <row r="544" spans="1:72" s="44" customFormat="1" x14ac:dyDescent="0.25">
      <c r="A544" s="43"/>
      <c r="B544" s="43"/>
      <c r="C544" s="43"/>
      <c r="F544" s="45"/>
      <c r="H544" s="43"/>
      <c r="J544" s="46"/>
      <c r="K544" s="46"/>
      <c r="L544" s="46"/>
      <c r="M544" s="46"/>
      <c r="AX544" s="46"/>
      <c r="AY544" s="47"/>
      <c r="AZ544" s="48"/>
      <c r="BA544" s="43"/>
      <c r="BC544" s="43"/>
      <c r="BD544" s="46"/>
      <c r="BF544" s="47"/>
      <c r="BG544" s="48"/>
      <c r="BH544" s="47"/>
      <c r="BI544" s="66"/>
      <c r="BJ544" s="66"/>
      <c r="BK544" s="66"/>
      <c r="BL544" s="66"/>
      <c r="BM544" s="66"/>
      <c r="BN544" s="66"/>
      <c r="BO544" s="66"/>
      <c r="BP544" s="66"/>
      <c r="BQ544" s="66"/>
      <c r="BR544" s="66"/>
      <c r="BS544" s="66"/>
      <c r="BT544" s="66"/>
    </row>
    <row r="545" spans="1:72" s="44" customFormat="1" x14ac:dyDescent="0.25">
      <c r="A545" s="43"/>
      <c r="B545" s="43"/>
      <c r="C545" s="43"/>
      <c r="F545" s="45"/>
      <c r="H545" s="43"/>
      <c r="J545" s="46"/>
      <c r="K545" s="46"/>
      <c r="L545" s="46"/>
      <c r="M545" s="46"/>
      <c r="AX545" s="46"/>
      <c r="AY545" s="47"/>
      <c r="AZ545" s="48"/>
      <c r="BA545" s="43"/>
      <c r="BC545" s="43"/>
      <c r="BD545" s="46"/>
      <c r="BF545" s="47"/>
      <c r="BG545" s="48"/>
      <c r="BH545" s="47"/>
      <c r="BI545" s="66"/>
      <c r="BJ545" s="66"/>
      <c r="BK545" s="66"/>
      <c r="BL545" s="66"/>
      <c r="BM545" s="66"/>
      <c r="BN545" s="66"/>
      <c r="BO545" s="66"/>
      <c r="BP545" s="66"/>
      <c r="BQ545" s="66"/>
      <c r="BR545" s="66"/>
      <c r="BS545" s="66"/>
      <c r="BT545" s="66"/>
    </row>
    <row r="546" spans="1:72" s="44" customFormat="1" x14ac:dyDescent="0.25">
      <c r="A546" s="43"/>
      <c r="B546" s="43"/>
      <c r="C546" s="43"/>
      <c r="F546" s="45"/>
      <c r="H546" s="43"/>
      <c r="J546" s="46"/>
      <c r="K546" s="46"/>
      <c r="L546" s="46"/>
      <c r="M546" s="46"/>
      <c r="AX546" s="46"/>
      <c r="AY546" s="47"/>
      <c r="AZ546" s="48"/>
      <c r="BA546" s="43"/>
      <c r="BC546" s="43"/>
      <c r="BD546" s="46"/>
      <c r="BF546" s="47"/>
      <c r="BG546" s="48"/>
      <c r="BH546" s="47"/>
      <c r="BI546" s="66"/>
      <c r="BJ546" s="66"/>
      <c r="BK546" s="66"/>
      <c r="BL546" s="66"/>
      <c r="BM546" s="66"/>
      <c r="BN546" s="66"/>
      <c r="BO546" s="66"/>
      <c r="BP546" s="66"/>
      <c r="BQ546" s="66"/>
      <c r="BR546" s="66"/>
      <c r="BS546" s="66"/>
      <c r="BT546" s="66"/>
    </row>
    <row r="547" spans="1:72" s="44" customFormat="1" x14ac:dyDescent="0.25">
      <c r="A547" s="43"/>
      <c r="B547" s="43"/>
      <c r="C547" s="43"/>
      <c r="F547" s="45"/>
      <c r="H547" s="43"/>
      <c r="J547" s="46"/>
      <c r="K547" s="46"/>
      <c r="L547" s="46"/>
      <c r="M547" s="46"/>
      <c r="AX547" s="46"/>
      <c r="AY547" s="47"/>
      <c r="AZ547" s="48"/>
      <c r="BA547" s="43"/>
      <c r="BC547" s="43"/>
      <c r="BD547" s="46"/>
      <c r="BF547" s="47"/>
      <c r="BG547" s="48"/>
      <c r="BH547" s="47"/>
      <c r="BI547" s="66"/>
      <c r="BJ547" s="66"/>
      <c r="BK547" s="66"/>
      <c r="BL547" s="66"/>
      <c r="BM547" s="66"/>
      <c r="BN547" s="66"/>
      <c r="BO547" s="66"/>
      <c r="BP547" s="66"/>
      <c r="BQ547" s="66"/>
      <c r="BR547" s="66"/>
      <c r="BS547" s="66"/>
      <c r="BT547" s="66"/>
    </row>
    <row r="548" spans="1:72" s="44" customFormat="1" x14ac:dyDescent="0.25">
      <c r="A548" s="43"/>
      <c r="B548" s="43"/>
      <c r="C548" s="43"/>
      <c r="F548" s="45"/>
      <c r="H548" s="43"/>
      <c r="J548" s="46"/>
      <c r="K548" s="46"/>
      <c r="L548" s="46"/>
      <c r="M548" s="46"/>
      <c r="AX548" s="46"/>
      <c r="AY548" s="47"/>
      <c r="AZ548" s="48"/>
      <c r="BA548" s="43"/>
      <c r="BC548" s="43"/>
      <c r="BD548" s="46"/>
      <c r="BF548" s="47"/>
      <c r="BG548" s="48"/>
      <c r="BH548" s="47"/>
      <c r="BI548" s="66"/>
      <c r="BJ548" s="66"/>
      <c r="BK548" s="66"/>
      <c r="BL548" s="66"/>
      <c r="BM548" s="66"/>
      <c r="BN548" s="66"/>
      <c r="BO548" s="66"/>
      <c r="BP548" s="66"/>
      <c r="BQ548" s="66"/>
      <c r="BR548" s="66"/>
      <c r="BS548" s="66"/>
      <c r="BT548" s="66"/>
    </row>
    <row r="549" spans="1:72" s="44" customFormat="1" x14ac:dyDescent="0.25">
      <c r="A549" s="43"/>
      <c r="B549" s="43"/>
      <c r="C549" s="43"/>
      <c r="F549" s="45"/>
      <c r="H549" s="43"/>
      <c r="J549" s="46"/>
      <c r="K549" s="46"/>
      <c r="L549" s="46"/>
      <c r="M549" s="46"/>
      <c r="AX549" s="46"/>
      <c r="AY549" s="47"/>
      <c r="AZ549" s="48"/>
      <c r="BA549" s="43"/>
      <c r="BC549" s="43"/>
      <c r="BD549" s="46"/>
      <c r="BF549" s="47"/>
      <c r="BG549" s="48"/>
      <c r="BH549" s="47"/>
      <c r="BI549" s="66"/>
      <c r="BJ549" s="66"/>
      <c r="BK549" s="66"/>
      <c r="BL549" s="66"/>
      <c r="BM549" s="66"/>
      <c r="BN549" s="66"/>
      <c r="BO549" s="66"/>
      <c r="BP549" s="66"/>
      <c r="BQ549" s="66"/>
      <c r="BR549" s="66"/>
      <c r="BS549" s="66"/>
      <c r="BT549" s="66"/>
    </row>
    <row r="550" spans="1:72" s="44" customFormat="1" x14ac:dyDescent="0.25">
      <c r="A550" s="43"/>
      <c r="B550" s="43"/>
      <c r="C550" s="43"/>
      <c r="F550" s="45"/>
      <c r="H550" s="43"/>
      <c r="J550" s="46"/>
      <c r="K550" s="46"/>
      <c r="L550" s="46"/>
      <c r="M550" s="46"/>
      <c r="AX550" s="46"/>
      <c r="AY550" s="47"/>
      <c r="AZ550" s="48"/>
      <c r="BA550" s="43"/>
      <c r="BC550" s="43"/>
      <c r="BD550" s="46"/>
      <c r="BF550" s="47"/>
      <c r="BG550" s="48"/>
      <c r="BH550" s="47"/>
      <c r="BI550" s="66"/>
      <c r="BJ550" s="66"/>
      <c r="BK550" s="66"/>
      <c r="BL550" s="66"/>
      <c r="BM550" s="66"/>
      <c r="BN550" s="66"/>
      <c r="BO550" s="66"/>
      <c r="BP550" s="66"/>
      <c r="BQ550" s="66"/>
      <c r="BR550" s="66"/>
      <c r="BS550" s="66"/>
      <c r="BT550" s="66"/>
    </row>
    <row r="551" spans="1:72" s="44" customFormat="1" x14ac:dyDescent="0.25">
      <c r="A551" s="43"/>
      <c r="B551" s="43"/>
      <c r="C551" s="43"/>
      <c r="F551" s="45"/>
      <c r="H551" s="43"/>
      <c r="J551" s="46"/>
      <c r="K551" s="46"/>
      <c r="L551" s="46"/>
      <c r="M551" s="46"/>
      <c r="AX551" s="46"/>
      <c r="AY551" s="47"/>
      <c r="AZ551" s="48"/>
      <c r="BA551" s="43"/>
      <c r="BC551" s="43"/>
      <c r="BD551" s="46"/>
      <c r="BF551" s="47"/>
      <c r="BG551" s="48"/>
      <c r="BH551" s="47"/>
      <c r="BI551" s="66"/>
      <c r="BJ551" s="66"/>
      <c r="BK551" s="66"/>
      <c r="BL551" s="66"/>
      <c r="BM551" s="66"/>
      <c r="BN551" s="66"/>
      <c r="BO551" s="66"/>
      <c r="BP551" s="66"/>
      <c r="BQ551" s="66"/>
      <c r="BR551" s="66"/>
      <c r="BS551" s="66"/>
      <c r="BT551" s="66"/>
    </row>
    <row r="552" spans="1:72" s="44" customFormat="1" x14ac:dyDescent="0.25">
      <c r="A552" s="43"/>
      <c r="B552" s="43"/>
      <c r="C552" s="43"/>
      <c r="F552" s="45"/>
      <c r="H552" s="43"/>
      <c r="J552" s="46"/>
      <c r="K552" s="46"/>
      <c r="L552" s="46"/>
      <c r="M552" s="46"/>
      <c r="AX552" s="46"/>
      <c r="AY552" s="47"/>
      <c r="AZ552" s="48"/>
      <c r="BA552" s="43"/>
      <c r="BC552" s="43"/>
      <c r="BD552" s="46"/>
      <c r="BF552" s="47"/>
      <c r="BG552" s="48"/>
      <c r="BH552" s="47"/>
      <c r="BI552" s="66"/>
      <c r="BJ552" s="66"/>
      <c r="BK552" s="66"/>
      <c r="BL552" s="66"/>
      <c r="BM552" s="66"/>
      <c r="BN552" s="66"/>
      <c r="BO552" s="66"/>
      <c r="BP552" s="66"/>
      <c r="BQ552" s="66"/>
      <c r="BR552" s="66"/>
      <c r="BS552" s="66"/>
      <c r="BT552" s="66"/>
    </row>
    <row r="553" spans="1:72" s="44" customFormat="1" x14ac:dyDescent="0.25">
      <c r="A553" s="43"/>
      <c r="B553" s="43"/>
      <c r="C553" s="43"/>
      <c r="F553" s="45"/>
      <c r="H553" s="43"/>
      <c r="J553" s="46"/>
      <c r="K553" s="46"/>
      <c r="L553" s="46"/>
      <c r="M553" s="46"/>
      <c r="AX553" s="46"/>
      <c r="AY553" s="47"/>
      <c r="AZ553" s="48"/>
      <c r="BA553" s="43"/>
      <c r="BC553" s="43"/>
      <c r="BD553" s="46"/>
      <c r="BF553" s="47"/>
      <c r="BG553" s="48"/>
      <c r="BH553" s="47"/>
      <c r="BI553" s="66"/>
      <c r="BJ553" s="66"/>
      <c r="BK553" s="66"/>
      <c r="BL553" s="66"/>
      <c r="BM553" s="66"/>
      <c r="BN553" s="66"/>
      <c r="BO553" s="66"/>
      <c r="BP553" s="66"/>
      <c r="BQ553" s="66"/>
      <c r="BR553" s="66"/>
      <c r="BS553" s="66"/>
      <c r="BT553" s="66"/>
    </row>
    <row r="554" spans="1:72" s="44" customFormat="1" x14ac:dyDescent="0.25">
      <c r="A554" s="43"/>
      <c r="B554" s="43"/>
      <c r="C554" s="43"/>
      <c r="F554" s="45"/>
      <c r="H554" s="43"/>
      <c r="J554" s="46"/>
      <c r="K554" s="46"/>
      <c r="L554" s="46"/>
      <c r="M554" s="46"/>
      <c r="AX554" s="46"/>
      <c r="AY554" s="47"/>
      <c r="AZ554" s="48"/>
      <c r="BA554" s="43"/>
      <c r="BC554" s="43"/>
      <c r="BD554" s="46"/>
      <c r="BF554" s="47"/>
      <c r="BG554" s="48"/>
      <c r="BH554" s="47"/>
      <c r="BI554" s="66"/>
      <c r="BJ554" s="66"/>
      <c r="BK554" s="66"/>
      <c r="BL554" s="66"/>
      <c r="BM554" s="66"/>
      <c r="BN554" s="66"/>
      <c r="BO554" s="66"/>
      <c r="BP554" s="66"/>
      <c r="BQ554" s="66"/>
      <c r="BR554" s="66"/>
      <c r="BS554" s="66"/>
      <c r="BT554" s="66"/>
    </row>
    <row r="555" spans="1:72" s="44" customFormat="1" x14ac:dyDescent="0.25">
      <c r="A555" s="43"/>
      <c r="B555" s="43"/>
      <c r="C555" s="43"/>
      <c r="F555" s="45"/>
      <c r="H555" s="43"/>
      <c r="J555" s="46"/>
      <c r="K555" s="46"/>
      <c r="L555" s="46"/>
      <c r="M555" s="46"/>
      <c r="AX555" s="46"/>
      <c r="AY555" s="47"/>
      <c r="AZ555" s="48"/>
      <c r="BA555" s="43"/>
      <c r="BC555" s="43"/>
      <c r="BD555" s="46"/>
      <c r="BF555" s="47"/>
      <c r="BG555" s="48"/>
      <c r="BH555" s="47"/>
      <c r="BI555" s="66"/>
      <c r="BJ555" s="66"/>
      <c r="BK555" s="66"/>
      <c r="BL555" s="66"/>
      <c r="BM555" s="66"/>
      <c r="BN555" s="66"/>
      <c r="BO555" s="66"/>
      <c r="BP555" s="66"/>
      <c r="BQ555" s="66"/>
      <c r="BR555" s="66"/>
      <c r="BS555" s="66"/>
      <c r="BT555" s="66"/>
    </row>
    <row r="556" spans="1:72" s="44" customFormat="1" x14ac:dyDescent="0.25">
      <c r="A556" s="43"/>
      <c r="B556" s="43"/>
      <c r="C556" s="43"/>
      <c r="F556" s="45"/>
      <c r="H556" s="43"/>
      <c r="J556" s="46"/>
      <c r="K556" s="46"/>
      <c r="L556" s="46"/>
      <c r="M556" s="46"/>
      <c r="AX556" s="46"/>
      <c r="AY556" s="47"/>
      <c r="AZ556" s="48"/>
      <c r="BA556" s="43"/>
      <c r="BC556" s="43"/>
      <c r="BD556" s="46"/>
      <c r="BF556" s="47"/>
      <c r="BG556" s="48"/>
      <c r="BH556" s="47"/>
      <c r="BI556" s="66"/>
      <c r="BJ556" s="66"/>
      <c r="BK556" s="66"/>
      <c r="BL556" s="66"/>
      <c r="BM556" s="66"/>
      <c r="BN556" s="66"/>
      <c r="BO556" s="66"/>
      <c r="BP556" s="66"/>
      <c r="BQ556" s="66"/>
      <c r="BR556" s="66"/>
      <c r="BS556" s="66"/>
      <c r="BT556" s="66"/>
    </row>
    <row r="557" spans="1:72" s="44" customFormat="1" x14ac:dyDescent="0.25">
      <c r="A557" s="43"/>
      <c r="B557" s="43"/>
      <c r="C557" s="43"/>
      <c r="F557" s="45"/>
      <c r="H557" s="43"/>
      <c r="J557" s="46"/>
      <c r="K557" s="46"/>
      <c r="L557" s="46"/>
      <c r="M557" s="46"/>
      <c r="AX557" s="46"/>
      <c r="AY557" s="47"/>
      <c r="AZ557" s="48"/>
      <c r="BA557" s="43"/>
      <c r="BC557" s="43"/>
      <c r="BD557" s="46"/>
      <c r="BF557" s="47"/>
      <c r="BG557" s="48"/>
      <c r="BH557" s="47"/>
      <c r="BI557" s="66"/>
      <c r="BJ557" s="66"/>
      <c r="BK557" s="66"/>
      <c r="BL557" s="66"/>
      <c r="BM557" s="66"/>
      <c r="BN557" s="66"/>
      <c r="BO557" s="66"/>
      <c r="BP557" s="66"/>
      <c r="BQ557" s="66"/>
      <c r="BR557" s="66"/>
      <c r="BS557" s="66"/>
      <c r="BT557" s="66"/>
    </row>
    <row r="558" spans="1:72" s="44" customFormat="1" x14ac:dyDescent="0.25">
      <c r="A558" s="43"/>
      <c r="B558" s="43"/>
      <c r="C558" s="43"/>
      <c r="F558" s="45"/>
      <c r="H558" s="43"/>
      <c r="J558" s="46"/>
      <c r="K558" s="46"/>
      <c r="L558" s="46"/>
      <c r="M558" s="46"/>
      <c r="AX558" s="46"/>
      <c r="AY558" s="47"/>
      <c r="AZ558" s="48"/>
      <c r="BA558" s="43"/>
      <c r="BC558" s="43"/>
      <c r="BD558" s="46"/>
      <c r="BF558" s="47"/>
      <c r="BG558" s="48"/>
      <c r="BH558" s="47"/>
      <c r="BI558" s="66"/>
      <c r="BJ558" s="66"/>
      <c r="BK558" s="66"/>
      <c r="BL558" s="66"/>
      <c r="BM558" s="66"/>
      <c r="BN558" s="66"/>
      <c r="BO558" s="66"/>
      <c r="BP558" s="66"/>
      <c r="BQ558" s="66"/>
      <c r="BR558" s="66"/>
      <c r="BS558" s="66"/>
      <c r="BT558" s="66"/>
    </row>
    <row r="559" spans="1:72" s="44" customFormat="1" x14ac:dyDescent="0.25">
      <c r="A559" s="43"/>
      <c r="B559" s="43"/>
      <c r="C559" s="43"/>
      <c r="F559" s="45"/>
      <c r="H559" s="43"/>
      <c r="J559" s="46"/>
      <c r="K559" s="46"/>
      <c r="L559" s="46"/>
      <c r="M559" s="46"/>
      <c r="AX559" s="46"/>
      <c r="AY559" s="47"/>
      <c r="AZ559" s="48"/>
      <c r="BA559" s="43"/>
      <c r="BC559" s="43"/>
      <c r="BD559" s="46"/>
      <c r="BF559" s="47"/>
      <c r="BG559" s="48"/>
      <c r="BH559" s="47"/>
      <c r="BI559" s="66"/>
      <c r="BJ559" s="66"/>
      <c r="BK559" s="66"/>
      <c r="BL559" s="66"/>
      <c r="BM559" s="66"/>
      <c r="BN559" s="66"/>
      <c r="BO559" s="66"/>
      <c r="BP559" s="66"/>
      <c r="BQ559" s="66"/>
      <c r="BR559" s="66"/>
      <c r="BS559" s="66"/>
      <c r="BT559" s="66"/>
    </row>
    <row r="560" spans="1:72" s="44" customFormat="1" x14ac:dyDescent="0.25">
      <c r="A560" s="43"/>
      <c r="B560" s="43"/>
      <c r="C560" s="43"/>
      <c r="F560" s="45"/>
      <c r="H560" s="43"/>
      <c r="J560" s="46"/>
      <c r="K560" s="46"/>
      <c r="L560" s="46"/>
      <c r="M560" s="46"/>
      <c r="AX560" s="46"/>
      <c r="AY560" s="47"/>
      <c r="AZ560" s="48"/>
      <c r="BA560" s="43"/>
      <c r="BC560" s="43"/>
      <c r="BD560" s="46"/>
      <c r="BF560" s="47"/>
      <c r="BG560" s="48"/>
      <c r="BH560" s="47"/>
      <c r="BI560" s="66"/>
      <c r="BJ560" s="66"/>
      <c r="BK560" s="66"/>
      <c r="BL560" s="66"/>
      <c r="BM560" s="66"/>
      <c r="BN560" s="66"/>
      <c r="BO560" s="66"/>
      <c r="BP560" s="66"/>
      <c r="BQ560" s="66"/>
      <c r="BR560" s="66"/>
      <c r="BS560" s="66"/>
      <c r="BT560" s="66"/>
    </row>
    <row r="561" spans="1:72" s="44" customFormat="1" x14ac:dyDescent="0.25">
      <c r="A561" s="43"/>
      <c r="B561" s="43"/>
      <c r="C561" s="43"/>
      <c r="F561" s="45"/>
      <c r="H561" s="43"/>
      <c r="J561" s="46"/>
      <c r="K561" s="46"/>
      <c r="L561" s="46"/>
      <c r="M561" s="46"/>
      <c r="AX561" s="46"/>
      <c r="AY561" s="47"/>
      <c r="AZ561" s="48"/>
      <c r="BA561" s="43"/>
      <c r="BC561" s="43"/>
      <c r="BD561" s="46"/>
      <c r="BF561" s="47"/>
      <c r="BG561" s="48"/>
      <c r="BH561" s="47"/>
      <c r="BI561" s="66"/>
      <c r="BJ561" s="66"/>
      <c r="BK561" s="66"/>
      <c r="BL561" s="66"/>
      <c r="BM561" s="66"/>
      <c r="BN561" s="66"/>
      <c r="BO561" s="66"/>
      <c r="BP561" s="66"/>
      <c r="BQ561" s="66"/>
      <c r="BR561" s="66"/>
      <c r="BS561" s="66"/>
      <c r="BT561" s="66"/>
    </row>
    <row r="562" spans="1:72" s="44" customFormat="1" x14ac:dyDescent="0.25">
      <c r="A562" s="43"/>
      <c r="B562" s="43"/>
      <c r="C562" s="43"/>
      <c r="F562" s="45"/>
      <c r="H562" s="43"/>
      <c r="J562" s="46"/>
      <c r="K562" s="46"/>
      <c r="L562" s="46"/>
      <c r="M562" s="46"/>
      <c r="AX562" s="46"/>
      <c r="AY562" s="47"/>
      <c r="AZ562" s="48"/>
      <c r="BA562" s="43"/>
      <c r="BC562" s="43"/>
      <c r="BD562" s="46"/>
      <c r="BF562" s="47"/>
      <c r="BG562" s="48"/>
      <c r="BH562" s="47"/>
      <c r="BI562" s="66"/>
      <c r="BJ562" s="66"/>
      <c r="BK562" s="66"/>
      <c r="BL562" s="66"/>
      <c r="BM562" s="66"/>
      <c r="BN562" s="66"/>
      <c r="BO562" s="66"/>
      <c r="BP562" s="66"/>
      <c r="BQ562" s="66"/>
      <c r="BR562" s="66"/>
      <c r="BS562" s="66"/>
      <c r="BT562" s="66"/>
    </row>
    <row r="563" spans="1:72" s="44" customFormat="1" x14ac:dyDescent="0.25">
      <c r="A563" s="43"/>
      <c r="B563" s="43"/>
      <c r="C563" s="43"/>
      <c r="F563" s="45"/>
      <c r="H563" s="43"/>
      <c r="J563" s="46"/>
      <c r="K563" s="46"/>
      <c r="L563" s="46"/>
      <c r="M563" s="46"/>
      <c r="AX563" s="46"/>
      <c r="AY563" s="47"/>
      <c r="AZ563" s="48"/>
      <c r="BA563" s="43"/>
      <c r="BC563" s="43"/>
      <c r="BD563" s="46"/>
      <c r="BF563" s="47"/>
      <c r="BG563" s="48"/>
      <c r="BH563" s="47"/>
      <c r="BI563" s="66"/>
      <c r="BJ563" s="66"/>
      <c r="BK563" s="66"/>
      <c r="BL563" s="66"/>
      <c r="BM563" s="66"/>
      <c r="BN563" s="66"/>
      <c r="BO563" s="66"/>
      <c r="BP563" s="66"/>
      <c r="BQ563" s="66"/>
      <c r="BR563" s="66"/>
      <c r="BS563" s="66"/>
      <c r="BT563" s="66"/>
    </row>
    <row r="564" spans="1:72" s="44" customFormat="1" x14ac:dyDescent="0.25">
      <c r="A564" s="43"/>
      <c r="B564" s="43"/>
      <c r="C564" s="43"/>
      <c r="F564" s="45"/>
      <c r="H564" s="43"/>
      <c r="J564" s="46"/>
      <c r="K564" s="46"/>
      <c r="L564" s="46"/>
      <c r="M564" s="46"/>
      <c r="AX564" s="46"/>
      <c r="AY564" s="47"/>
      <c r="AZ564" s="48"/>
      <c r="BA564" s="43"/>
      <c r="BC564" s="43"/>
      <c r="BD564" s="46"/>
      <c r="BF564" s="47"/>
      <c r="BG564" s="48"/>
      <c r="BH564" s="47"/>
      <c r="BI564" s="66"/>
      <c r="BJ564" s="66"/>
      <c r="BK564" s="66"/>
      <c r="BL564" s="66"/>
      <c r="BM564" s="66"/>
      <c r="BN564" s="66"/>
      <c r="BO564" s="66"/>
      <c r="BP564" s="66"/>
      <c r="BQ564" s="66"/>
      <c r="BR564" s="66"/>
      <c r="BS564" s="66"/>
      <c r="BT564" s="66"/>
    </row>
    <row r="565" spans="1:72" s="44" customFormat="1" x14ac:dyDescent="0.25">
      <c r="A565" s="43"/>
      <c r="B565" s="43"/>
      <c r="C565" s="43"/>
      <c r="F565" s="45"/>
      <c r="H565" s="43"/>
      <c r="J565" s="46"/>
      <c r="K565" s="46"/>
      <c r="L565" s="46"/>
      <c r="M565" s="46"/>
      <c r="AX565" s="46"/>
      <c r="AY565" s="47"/>
      <c r="AZ565" s="48"/>
      <c r="BA565" s="43"/>
      <c r="BC565" s="43"/>
      <c r="BD565" s="46"/>
      <c r="BF565" s="47"/>
      <c r="BG565" s="48"/>
      <c r="BH565" s="47"/>
      <c r="BI565" s="66"/>
      <c r="BJ565" s="66"/>
      <c r="BK565" s="66"/>
      <c r="BL565" s="66"/>
      <c r="BM565" s="66"/>
      <c r="BN565" s="66"/>
      <c r="BO565" s="66"/>
      <c r="BP565" s="66"/>
      <c r="BQ565" s="66"/>
      <c r="BR565" s="66"/>
      <c r="BS565" s="66"/>
      <c r="BT565" s="66"/>
    </row>
    <row r="566" spans="1:72" s="44" customFormat="1" x14ac:dyDescent="0.25">
      <c r="A566" s="43"/>
      <c r="B566" s="43"/>
      <c r="C566" s="43"/>
      <c r="F566" s="45"/>
      <c r="H566" s="43"/>
      <c r="J566" s="46"/>
      <c r="K566" s="46"/>
      <c r="L566" s="46"/>
      <c r="M566" s="46"/>
      <c r="AX566" s="46"/>
      <c r="AY566" s="47"/>
      <c r="AZ566" s="48"/>
      <c r="BA566" s="43"/>
      <c r="BC566" s="43"/>
      <c r="BD566" s="46"/>
      <c r="BF566" s="47"/>
      <c r="BG566" s="48"/>
      <c r="BH566" s="47"/>
      <c r="BI566" s="66"/>
      <c r="BJ566" s="66"/>
      <c r="BK566" s="66"/>
      <c r="BL566" s="66"/>
      <c r="BM566" s="66"/>
      <c r="BN566" s="66"/>
      <c r="BO566" s="66"/>
      <c r="BP566" s="66"/>
      <c r="BQ566" s="66"/>
      <c r="BR566" s="66"/>
      <c r="BS566" s="66"/>
      <c r="BT566" s="66"/>
    </row>
    <row r="567" spans="1:72" s="44" customFormat="1" x14ac:dyDescent="0.25">
      <c r="A567" s="43"/>
      <c r="B567" s="43"/>
      <c r="C567" s="43"/>
      <c r="F567" s="45"/>
      <c r="H567" s="43"/>
      <c r="J567" s="46"/>
      <c r="K567" s="46"/>
      <c r="L567" s="46"/>
      <c r="M567" s="46"/>
      <c r="AX567" s="46"/>
      <c r="AY567" s="47"/>
      <c r="AZ567" s="48"/>
      <c r="BA567" s="43"/>
      <c r="BC567" s="43"/>
      <c r="BD567" s="46"/>
      <c r="BF567" s="47"/>
      <c r="BG567" s="48"/>
      <c r="BH567" s="47"/>
      <c r="BI567" s="66"/>
      <c r="BJ567" s="66"/>
      <c r="BK567" s="66"/>
      <c r="BL567" s="66"/>
      <c r="BM567" s="66"/>
      <c r="BN567" s="66"/>
      <c r="BO567" s="66"/>
      <c r="BP567" s="66"/>
      <c r="BQ567" s="66"/>
      <c r="BR567" s="66"/>
      <c r="BS567" s="66"/>
      <c r="BT567" s="66"/>
    </row>
    <row r="568" spans="1:72" s="44" customFormat="1" x14ac:dyDescent="0.25">
      <c r="A568" s="43"/>
      <c r="B568" s="43"/>
      <c r="C568" s="43"/>
      <c r="F568" s="45"/>
      <c r="H568" s="43"/>
      <c r="J568" s="46"/>
      <c r="K568" s="46"/>
      <c r="L568" s="46"/>
      <c r="M568" s="46"/>
      <c r="AX568" s="46"/>
      <c r="AY568" s="47"/>
      <c r="AZ568" s="48"/>
      <c r="BA568" s="43"/>
      <c r="BC568" s="43"/>
      <c r="BD568" s="46"/>
      <c r="BF568" s="47"/>
      <c r="BG568" s="48"/>
      <c r="BH568" s="47"/>
      <c r="BI568" s="66"/>
      <c r="BJ568" s="66"/>
      <c r="BK568" s="66"/>
      <c r="BL568" s="66"/>
      <c r="BM568" s="66"/>
      <c r="BN568" s="66"/>
      <c r="BO568" s="66"/>
      <c r="BP568" s="66"/>
      <c r="BQ568" s="66"/>
      <c r="BR568" s="66"/>
      <c r="BS568" s="66"/>
      <c r="BT568" s="66"/>
    </row>
    <row r="569" spans="1:72" s="44" customFormat="1" x14ac:dyDescent="0.25">
      <c r="A569" s="43"/>
      <c r="B569" s="43"/>
      <c r="C569" s="43"/>
      <c r="F569" s="45"/>
      <c r="H569" s="43"/>
      <c r="J569" s="46"/>
      <c r="K569" s="46"/>
      <c r="L569" s="46"/>
      <c r="M569" s="46"/>
      <c r="AX569" s="46"/>
      <c r="AY569" s="47"/>
      <c r="AZ569" s="48"/>
      <c r="BA569" s="43"/>
      <c r="BC569" s="43"/>
      <c r="BD569" s="46"/>
      <c r="BF569" s="47"/>
      <c r="BG569" s="48"/>
      <c r="BH569" s="47"/>
      <c r="BI569" s="66"/>
      <c r="BJ569" s="66"/>
      <c r="BK569" s="66"/>
      <c r="BL569" s="66"/>
      <c r="BM569" s="66"/>
      <c r="BN569" s="66"/>
      <c r="BO569" s="66"/>
      <c r="BP569" s="66"/>
      <c r="BQ569" s="66"/>
      <c r="BR569" s="66"/>
      <c r="BS569" s="66"/>
      <c r="BT569" s="66"/>
    </row>
    <row r="570" spans="1:72" s="44" customFormat="1" x14ac:dyDescent="0.25">
      <c r="A570" s="43"/>
      <c r="B570" s="43"/>
      <c r="C570" s="43"/>
      <c r="F570" s="45"/>
      <c r="H570" s="43"/>
      <c r="J570" s="46"/>
      <c r="K570" s="46"/>
      <c r="L570" s="46"/>
      <c r="M570" s="46"/>
      <c r="AX570" s="46"/>
      <c r="AY570" s="47"/>
      <c r="AZ570" s="48"/>
      <c r="BA570" s="43"/>
      <c r="BC570" s="43"/>
      <c r="BD570" s="46"/>
      <c r="BF570" s="47"/>
      <c r="BG570" s="48"/>
      <c r="BH570" s="47"/>
      <c r="BI570" s="66"/>
      <c r="BJ570" s="66"/>
      <c r="BK570" s="66"/>
      <c r="BL570" s="66"/>
      <c r="BM570" s="66"/>
      <c r="BN570" s="66"/>
      <c r="BO570" s="66"/>
      <c r="BP570" s="66"/>
      <c r="BQ570" s="66"/>
      <c r="BR570" s="66"/>
      <c r="BS570" s="66"/>
      <c r="BT570" s="66"/>
    </row>
    <row r="571" spans="1:72" s="44" customFormat="1" x14ac:dyDescent="0.25">
      <c r="A571" s="43"/>
      <c r="B571" s="43"/>
      <c r="C571" s="43"/>
      <c r="F571" s="45"/>
      <c r="H571" s="43"/>
      <c r="J571" s="46"/>
      <c r="K571" s="46"/>
      <c r="L571" s="46"/>
      <c r="M571" s="46"/>
      <c r="AX571" s="46"/>
      <c r="AY571" s="47"/>
      <c r="AZ571" s="48"/>
      <c r="BA571" s="43"/>
      <c r="BC571" s="43"/>
      <c r="BD571" s="46"/>
      <c r="BF571" s="47"/>
      <c r="BG571" s="48"/>
      <c r="BH571" s="47"/>
      <c r="BI571" s="66"/>
      <c r="BJ571" s="66"/>
      <c r="BK571" s="66"/>
      <c r="BL571" s="66"/>
      <c r="BM571" s="66"/>
      <c r="BN571" s="66"/>
      <c r="BO571" s="66"/>
      <c r="BP571" s="66"/>
      <c r="BQ571" s="66"/>
      <c r="BR571" s="66"/>
      <c r="BS571" s="66"/>
      <c r="BT571" s="66"/>
    </row>
    <row r="572" spans="1:72" s="44" customFormat="1" x14ac:dyDescent="0.25">
      <c r="A572" s="43"/>
      <c r="B572" s="43"/>
      <c r="C572" s="43"/>
      <c r="F572" s="45"/>
      <c r="H572" s="43"/>
      <c r="J572" s="46"/>
      <c r="K572" s="46"/>
      <c r="L572" s="46"/>
      <c r="M572" s="46"/>
      <c r="AX572" s="46"/>
      <c r="AY572" s="47"/>
      <c r="AZ572" s="48"/>
      <c r="BA572" s="43"/>
      <c r="BC572" s="43"/>
      <c r="BD572" s="46"/>
      <c r="BF572" s="47"/>
      <c r="BG572" s="48"/>
      <c r="BH572" s="47"/>
      <c r="BI572" s="66"/>
      <c r="BJ572" s="66"/>
      <c r="BK572" s="66"/>
      <c r="BL572" s="66"/>
      <c r="BM572" s="66"/>
      <c r="BN572" s="66"/>
      <c r="BO572" s="66"/>
      <c r="BP572" s="66"/>
      <c r="BQ572" s="66"/>
      <c r="BR572" s="66"/>
      <c r="BS572" s="66"/>
      <c r="BT572" s="66"/>
    </row>
    <row r="573" spans="1:72" s="44" customFormat="1" x14ac:dyDescent="0.25">
      <c r="A573" s="43"/>
      <c r="B573" s="43"/>
      <c r="C573" s="43"/>
      <c r="F573" s="45"/>
      <c r="H573" s="43"/>
      <c r="J573" s="46"/>
      <c r="K573" s="46"/>
      <c r="L573" s="46"/>
      <c r="M573" s="46"/>
      <c r="AX573" s="46"/>
      <c r="AY573" s="47"/>
      <c r="AZ573" s="48"/>
      <c r="BA573" s="43"/>
      <c r="BC573" s="43"/>
      <c r="BD573" s="46"/>
      <c r="BF573" s="47"/>
      <c r="BG573" s="48"/>
      <c r="BH573" s="47"/>
      <c r="BI573" s="66"/>
      <c r="BJ573" s="66"/>
      <c r="BK573" s="66"/>
      <c r="BL573" s="66"/>
      <c r="BM573" s="66"/>
      <c r="BN573" s="66"/>
      <c r="BO573" s="66"/>
      <c r="BP573" s="66"/>
      <c r="BQ573" s="66"/>
      <c r="BR573" s="66"/>
      <c r="BS573" s="66"/>
      <c r="BT573" s="66"/>
    </row>
    <row r="574" spans="1:72" s="44" customFormat="1" x14ac:dyDescent="0.25">
      <c r="A574" s="43"/>
      <c r="B574" s="43"/>
      <c r="C574" s="43"/>
      <c r="F574" s="45"/>
      <c r="H574" s="43"/>
      <c r="J574" s="46"/>
      <c r="K574" s="46"/>
      <c r="L574" s="46"/>
      <c r="M574" s="46"/>
      <c r="AX574" s="46"/>
      <c r="AY574" s="47"/>
      <c r="AZ574" s="48"/>
      <c r="BA574" s="43"/>
      <c r="BC574" s="43"/>
      <c r="BD574" s="46"/>
      <c r="BF574" s="47"/>
      <c r="BG574" s="48"/>
      <c r="BH574" s="47"/>
      <c r="BI574" s="66"/>
      <c r="BJ574" s="66"/>
      <c r="BK574" s="66"/>
      <c r="BL574" s="66"/>
      <c r="BM574" s="66"/>
      <c r="BN574" s="66"/>
      <c r="BO574" s="66"/>
      <c r="BP574" s="66"/>
      <c r="BQ574" s="66"/>
      <c r="BR574" s="66"/>
      <c r="BS574" s="66"/>
      <c r="BT574" s="66"/>
    </row>
    <row r="575" spans="1:72" s="44" customFormat="1" x14ac:dyDescent="0.25">
      <c r="A575" s="43"/>
      <c r="B575" s="43"/>
      <c r="C575" s="43"/>
      <c r="F575" s="45"/>
      <c r="H575" s="43"/>
      <c r="J575" s="46"/>
      <c r="K575" s="46"/>
      <c r="L575" s="46"/>
      <c r="M575" s="46"/>
      <c r="AX575" s="46"/>
      <c r="AY575" s="47"/>
      <c r="AZ575" s="48"/>
      <c r="BA575" s="43"/>
      <c r="BC575" s="43"/>
      <c r="BD575" s="46"/>
      <c r="BF575" s="47"/>
      <c r="BG575" s="48"/>
      <c r="BH575" s="47"/>
      <c r="BI575" s="66"/>
      <c r="BJ575" s="66"/>
      <c r="BK575" s="66"/>
      <c r="BL575" s="66"/>
      <c r="BM575" s="66"/>
      <c r="BN575" s="66"/>
      <c r="BO575" s="66"/>
      <c r="BP575" s="66"/>
      <c r="BQ575" s="66"/>
      <c r="BR575" s="66"/>
      <c r="BS575" s="66"/>
      <c r="BT575" s="66"/>
    </row>
    <row r="576" spans="1:72" s="44" customFormat="1" x14ac:dyDescent="0.25">
      <c r="A576" s="43"/>
      <c r="B576" s="43"/>
      <c r="C576" s="43"/>
      <c r="F576" s="45"/>
      <c r="H576" s="43"/>
      <c r="J576" s="46"/>
      <c r="K576" s="46"/>
      <c r="L576" s="46"/>
      <c r="M576" s="46"/>
      <c r="AX576" s="46"/>
      <c r="AY576" s="47"/>
      <c r="AZ576" s="48"/>
      <c r="BA576" s="43"/>
      <c r="BC576" s="43"/>
      <c r="BD576" s="46"/>
      <c r="BF576" s="47"/>
      <c r="BG576" s="48"/>
      <c r="BH576" s="47"/>
      <c r="BI576" s="66"/>
      <c r="BJ576" s="66"/>
      <c r="BK576" s="66"/>
      <c r="BL576" s="66"/>
      <c r="BM576" s="66"/>
      <c r="BN576" s="66"/>
      <c r="BO576" s="66"/>
      <c r="BP576" s="66"/>
      <c r="BQ576" s="66"/>
      <c r="BR576" s="66"/>
      <c r="BS576" s="66"/>
      <c r="BT576" s="66"/>
    </row>
    <row r="577" spans="1:72" s="44" customFormat="1" x14ac:dyDescent="0.25">
      <c r="A577" s="43"/>
      <c r="B577" s="43"/>
      <c r="C577" s="43"/>
      <c r="F577" s="45"/>
      <c r="H577" s="43"/>
      <c r="J577" s="46"/>
      <c r="K577" s="46"/>
      <c r="L577" s="46"/>
      <c r="M577" s="46"/>
      <c r="AX577" s="46"/>
      <c r="AY577" s="47"/>
      <c r="AZ577" s="48"/>
      <c r="BA577" s="43"/>
      <c r="BC577" s="43"/>
      <c r="BD577" s="46"/>
      <c r="BF577" s="47"/>
      <c r="BG577" s="48"/>
      <c r="BH577" s="47"/>
      <c r="BI577" s="66"/>
      <c r="BJ577" s="66"/>
      <c r="BK577" s="66"/>
      <c r="BL577" s="66"/>
      <c r="BM577" s="66"/>
      <c r="BN577" s="66"/>
      <c r="BO577" s="66"/>
      <c r="BP577" s="66"/>
      <c r="BQ577" s="66"/>
      <c r="BR577" s="66"/>
      <c r="BS577" s="66"/>
      <c r="BT577" s="66"/>
    </row>
    <row r="578" spans="1:72" s="44" customFormat="1" x14ac:dyDescent="0.25">
      <c r="A578" s="43"/>
      <c r="B578" s="43"/>
      <c r="C578" s="43"/>
      <c r="F578" s="45"/>
      <c r="H578" s="43"/>
      <c r="J578" s="46"/>
      <c r="K578" s="46"/>
      <c r="L578" s="46"/>
      <c r="M578" s="46"/>
      <c r="AX578" s="46"/>
      <c r="AY578" s="47"/>
      <c r="AZ578" s="48"/>
      <c r="BA578" s="43"/>
      <c r="BC578" s="43"/>
      <c r="BD578" s="46"/>
      <c r="BF578" s="47"/>
      <c r="BG578" s="48"/>
      <c r="BH578" s="47"/>
      <c r="BI578" s="66"/>
      <c r="BJ578" s="66"/>
      <c r="BK578" s="66"/>
      <c r="BL578" s="66"/>
      <c r="BM578" s="66"/>
      <c r="BN578" s="66"/>
      <c r="BO578" s="66"/>
      <c r="BP578" s="66"/>
      <c r="BQ578" s="66"/>
      <c r="BR578" s="66"/>
      <c r="BS578" s="66"/>
      <c r="BT578" s="66"/>
    </row>
    <row r="579" spans="1:72" s="44" customFormat="1" x14ac:dyDescent="0.25">
      <c r="A579" s="43"/>
      <c r="B579" s="43"/>
      <c r="C579" s="43"/>
      <c r="F579" s="45"/>
      <c r="H579" s="43"/>
      <c r="J579" s="46"/>
      <c r="K579" s="46"/>
      <c r="L579" s="46"/>
      <c r="M579" s="46"/>
      <c r="AX579" s="46"/>
      <c r="AY579" s="47"/>
      <c r="AZ579" s="48"/>
      <c r="BA579" s="43"/>
      <c r="BC579" s="43"/>
      <c r="BD579" s="46"/>
      <c r="BF579" s="47"/>
      <c r="BG579" s="48"/>
      <c r="BH579" s="47"/>
      <c r="BI579" s="66"/>
      <c r="BJ579" s="66"/>
      <c r="BK579" s="66"/>
      <c r="BL579" s="66"/>
      <c r="BM579" s="66"/>
      <c r="BN579" s="66"/>
      <c r="BO579" s="66"/>
      <c r="BP579" s="66"/>
      <c r="BQ579" s="66"/>
      <c r="BR579" s="66"/>
      <c r="BS579" s="66"/>
      <c r="BT579" s="66"/>
    </row>
    <row r="580" spans="1:72" s="44" customFormat="1" x14ac:dyDescent="0.25">
      <c r="A580" s="43"/>
      <c r="B580" s="43"/>
      <c r="C580" s="43"/>
      <c r="F580" s="45"/>
      <c r="H580" s="43"/>
      <c r="J580" s="46"/>
      <c r="K580" s="46"/>
      <c r="L580" s="46"/>
      <c r="M580" s="46"/>
      <c r="AX580" s="46"/>
      <c r="AY580" s="47"/>
      <c r="AZ580" s="48"/>
      <c r="BA580" s="43"/>
      <c r="BC580" s="43"/>
      <c r="BD580" s="46"/>
      <c r="BF580" s="47"/>
      <c r="BG580" s="48"/>
      <c r="BH580" s="47"/>
      <c r="BI580" s="66"/>
      <c r="BJ580" s="66"/>
      <c r="BK580" s="66"/>
      <c r="BL580" s="66"/>
      <c r="BM580" s="66"/>
      <c r="BN580" s="66"/>
      <c r="BO580" s="66"/>
      <c r="BP580" s="66"/>
      <c r="BQ580" s="66"/>
      <c r="BR580" s="66"/>
      <c r="BS580" s="66"/>
      <c r="BT580" s="66"/>
    </row>
    <row r="581" spans="1:72" s="44" customFormat="1" x14ac:dyDescent="0.25">
      <c r="A581" s="43"/>
      <c r="B581" s="43"/>
      <c r="C581" s="43"/>
      <c r="F581" s="45"/>
      <c r="H581" s="43"/>
      <c r="J581" s="46"/>
      <c r="K581" s="46"/>
      <c r="L581" s="46"/>
      <c r="M581" s="46"/>
      <c r="AX581" s="46"/>
      <c r="AY581" s="47"/>
      <c r="AZ581" s="48"/>
      <c r="BA581" s="43"/>
      <c r="BC581" s="43"/>
      <c r="BD581" s="46"/>
      <c r="BF581" s="47"/>
      <c r="BG581" s="48"/>
      <c r="BH581" s="47"/>
      <c r="BI581" s="66"/>
      <c r="BJ581" s="66"/>
      <c r="BK581" s="66"/>
      <c r="BL581" s="66"/>
      <c r="BM581" s="66"/>
      <c r="BN581" s="66"/>
      <c r="BO581" s="66"/>
      <c r="BP581" s="66"/>
      <c r="BQ581" s="66"/>
      <c r="BR581" s="66"/>
      <c r="BS581" s="66"/>
      <c r="BT581" s="66"/>
    </row>
    <row r="582" spans="1:72" s="44" customFormat="1" x14ac:dyDescent="0.25">
      <c r="A582" s="43"/>
      <c r="B582" s="43"/>
      <c r="C582" s="43"/>
      <c r="F582" s="45"/>
      <c r="H582" s="43"/>
      <c r="J582" s="46"/>
      <c r="K582" s="46"/>
      <c r="L582" s="46"/>
      <c r="M582" s="46"/>
      <c r="AX582" s="46"/>
      <c r="AY582" s="47"/>
      <c r="AZ582" s="48"/>
      <c r="BA582" s="43"/>
      <c r="BC582" s="43"/>
      <c r="BD582" s="46"/>
      <c r="BF582" s="47"/>
      <c r="BG582" s="48"/>
      <c r="BH582" s="47"/>
      <c r="BI582" s="66"/>
      <c r="BJ582" s="66"/>
      <c r="BK582" s="66"/>
      <c r="BL582" s="66"/>
      <c r="BM582" s="66"/>
      <c r="BN582" s="66"/>
      <c r="BO582" s="66"/>
      <c r="BP582" s="66"/>
      <c r="BQ582" s="66"/>
      <c r="BR582" s="66"/>
      <c r="BS582" s="66"/>
      <c r="BT582" s="66"/>
    </row>
    <row r="583" spans="1:72" s="44" customFormat="1" x14ac:dyDescent="0.25">
      <c r="A583" s="43"/>
      <c r="B583" s="43"/>
      <c r="C583" s="43"/>
      <c r="F583" s="45"/>
      <c r="H583" s="43"/>
      <c r="J583" s="46"/>
      <c r="K583" s="46"/>
      <c r="L583" s="46"/>
      <c r="M583" s="46"/>
      <c r="AX583" s="46"/>
      <c r="AY583" s="47"/>
      <c r="AZ583" s="48"/>
      <c r="BA583" s="43"/>
      <c r="BC583" s="43"/>
      <c r="BD583" s="46"/>
      <c r="BF583" s="47"/>
      <c r="BG583" s="48"/>
      <c r="BH583" s="47"/>
      <c r="BI583" s="66"/>
      <c r="BJ583" s="66"/>
      <c r="BK583" s="66"/>
      <c r="BL583" s="66"/>
      <c r="BM583" s="66"/>
      <c r="BN583" s="66"/>
      <c r="BO583" s="66"/>
      <c r="BP583" s="66"/>
      <c r="BQ583" s="66"/>
      <c r="BR583" s="66"/>
      <c r="BS583" s="66"/>
      <c r="BT583" s="66"/>
    </row>
    <row r="584" spans="1:72" s="44" customFormat="1" x14ac:dyDescent="0.25">
      <c r="A584" s="43"/>
      <c r="B584" s="43"/>
      <c r="C584" s="43"/>
      <c r="F584" s="45"/>
      <c r="H584" s="43"/>
      <c r="J584" s="46"/>
      <c r="K584" s="46"/>
      <c r="L584" s="46"/>
      <c r="M584" s="46"/>
      <c r="AX584" s="46"/>
      <c r="AY584" s="47"/>
      <c r="AZ584" s="48"/>
      <c r="BA584" s="43"/>
      <c r="BC584" s="43"/>
      <c r="BD584" s="46"/>
      <c r="BF584" s="47"/>
      <c r="BG584" s="48"/>
      <c r="BH584" s="47"/>
      <c r="BI584" s="66"/>
      <c r="BJ584" s="66"/>
      <c r="BK584" s="66"/>
      <c r="BL584" s="66"/>
      <c r="BM584" s="66"/>
      <c r="BN584" s="66"/>
      <c r="BO584" s="66"/>
      <c r="BP584" s="66"/>
      <c r="BQ584" s="66"/>
      <c r="BR584" s="66"/>
      <c r="BS584" s="66"/>
      <c r="BT584" s="66"/>
    </row>
    <row r="585" spans="1:72" s="44" customFormat="1" x14ac:dyDescent="0.25">
      <c r="A585" s="43"/>
      <c r="B585" s="43"/>
      <c r="C585" s="43"/>
      <c r="F585" s="45"/>
      <c r="H585" s="43"/>
      <c r="J585" s="46"/>
      <c r="K585" s="46"/>
      <c r="L585" s="46"/>
      <c r="M585" s="46"/>
      <c r="AX585" s="46"/>
      <c r="AY585" s="47"/>
      <c r="AZ585" s="48"/>
      <c r="BA585" s="43"/>
      <c r="BC585" s="43"/>
      <c r="BD585" s="46"/>
      <c r="BF585" s="47"/>
      <c r="BG585" s="48"/>
      <c r="BH585" s="47"/>
      <c r="BI585" s="66"/>
      <c r="BJ585" s="66"/>
      <c r="BK585" s="66"/>
      <c r="BL585" s="66"/>
      <c r="BM585" s="66"/>
      <c r="BN585" s="66"/>
      <c r="BO585" s="66"/>
      <c r="BP585" s="66"/>
      <c r="BQ585" s="66"/>
      <c r="BR585" s="66"/>
      <c r="BS585" s="66"/>
      <c r="BT585" s="66"/>
    </row>
    <row r="586" spans="1:72" s="44" customFormat="1" x14ac:dyDescent="0.25">
      <c r="A586" s="43"/>
      <c r="B586" s="43"/>
      <c r="C586" s="43"/>
      <c r="F586" s="45"/>
      <c r="H586" s="43"/>
      <c r="J586" s="46"/>
      <c r="K586" s="46"/>
      <c r="L586" s="46"/>
      <c r="M586" s="46"/>
      <c r="AX586" s="46"/>
      <c r="AY586" s="47"/>
      <c r="AZ586" s="48"/>
      <c r="BA586" s="43"/>
      <c r="BC586" s="43"/>
      <c r="BD586" s="46"/>
      <c r="BF586" s="47"/>
      <c r="BG586" s="48"/>
      <c r="BH586" s="47"/>
      <c r="BI586" s="66"/>
      <c r="BJ586" s="66"/>
      <c r="BK586" s="66"/>
      <c r="BL586" s="66"/>
      <c r="BM586" s="66"/>
      <c r="BN586" s="66"/>
      <c r="BO586" s="66"/>
      <c r="BP586" s="66"/>
      <c r="BQ586" s="66"/>
      <c r="BR586" s="66"/>
      <c r="BS586" s="66"/>
      <c r="BT586" s="66"/>
    </row>
    <row r="587" spans="1:72" s="44" customFormat="1" x14ac:dyDescent="0.25">
      <c r="A587" s="43"/>
      <c r="B587" s="43"/>
      <c r="C587" s="43"/>
      <c r="F587" s="45"/>
      <c r="H587" s="43"/>
      <c r="J587" s="46"/>
      <c r="K587" s="46"/>
      <c r="L587" s="46"/>
      <c r="M587" s="46"/>
      <c r="AX587" s="46"/>
      <c r="AY587" s="47"/>
      <c r="AZ587" s="48"/>
      <c r="BA587" s="43"/>
      <c r="BC587" s="43"/>
      <c r="BD587" s="46"/>
      <c r="BF587" s="47"/>
      <c r="BG587" s="48"/>
      <c r="BH587" s="47"/>
      <c r="BI587" s="66"/>
      <c r="BJ587" s="66"/>
      <c r="BK587" s="66"/>
      <c r="BL587" s="66"/>
      <c r="BM587" s="66"/>
      <c r="BN587" s="66"/>
      <c r="BO587" s="66"/>
      <c r="BP587" s="66"/>
      <c r="BQ587" s="66"/>
      <c r="BR587" s="66"/>
      <c r="BS587" s="66"/>
      <c r="BT587" s="66"/>
    </row>
    <row r="588" spans="1:72" s="44" customFormat="1" x14ac:dyDescent="0.25">
      <c r="A588" s="43"/>
      <c r="B588" s="43"/>
      <c r="C588" s="43"/>
      <c r="F588" s="45"/>
      <c r="H588" s="43"/>
      <c r="J588" s="46"/>
      <c r="K588" s="46"/>
      <c r="L588" s="46"/>
      <c r="M588" s="46"/>
      <c r="AX588" s="46"/>
      <c r="AY588" s="47"/>
      <c r="AZ588" s="48"/>
      <c r="BA588" s="43"/>
      <c r="BC588" s="43"/>
      <c r="BD588" s="46"/>
      <c r="BF588" s="47"/>
      <c r="BG588" s="48"/>
      <c r="BH588" s="47"/>
      <c r="BI588" s="66"/>
      <c r="BJ588" s="66"/>
      <c r="BK588" s="66"/>
      <c r="BL588" s="66"/>
      <c r="BM588" s="66"/>
      <c r="BN588" s="66"/>
      <c r="BO588" s="66"/>
      <c r="BP588" s="66"/>
      <c r="BQ588" s="66"/>
      <c r="BR588" s="66"/>
      <c r="BS588" s="66"/>
      <c r="BT588" s="66"/>
    </row>
    <row r="589" spans="1:72" s="44" customFormat="1" x14ac:dyDescent="0.25">
      <c r="A589" s="43"/>
      <c r="B589" s="43"/>
      <c r="C589" s="43"/>
      <c r="F589" s="45"/>
      <c r="H589" s="43"/>
      <c r="J589" s="46"/>
      <c r="K589" s="46"/>
      <c r="L589" s="46"/>
      <c r="M589" s="46"/>
      <c r="AX589" s="46"/>
      <c r="AY589" s="47"/>
      <c r="AZ589" s="48"/>
      <c r="BA589" s="43"/>
      <c r="BC589" s="43"/>
      <c r="BD589" s="46"/>
      <c r="BF589" s="47"/>
      <c r="BG589" s="48"/>
      <c r="BH589" s="47"/>
      <c r="BI589" s="66"/>
      <c r="BJ589" s="66"/>
      <c r="BK589" s="66"/>
      <c r="BL589" s="66"/>
      <c r="BM589" s="66"/>
      <c r="BN589" s="66"/>
      <c r="BO589" s="66"/>
      <c r="BP589" s="66"/>
      <c r="BQ589" s="66"/>
      <c r="BR589" s="66"/>
      <c r="BS589" s="66"/>
      <c r="BT589" s="66"/>
    </row>
    <row r="590" spans="1:72" s="44" customFormat="1" x14ac:dyDescent="0.25">
      <c r="A590" s="43"/>
      <c r="B590" s="43"/>
      <c r="C590" s="43"/>
      <c r="F590" s="45"/>
      <c r="H590" s="43"/>
      <c r="J590" s="46"/>
      <c r="K590" s="46"/>
      <c r="L590" s="46"/>
      <c r="M590" s="46"/>
      <c r="AX590" s="46"/>
      <c r="AY590" s="47"/>
      <c r="AZ590" s="48"/>
      <c r="BA590" s="43"/>
      <c r="BC590" s="43"/>
      <c r="BD590" s="46"/>
      <c r="BF590" s="47"/>
      <c r="BG590" s="48"/>
      <c r="BH590" s="47"/>
      <c r="BI590" s="66"/>
      <c r="BJ590" s="66"/>
      <c r="BK590" s="66"/>
      <c r="BL590" s="66"/>
      <c r="BM590" s="66"/>
      <c r="BN590" s="66"/>
      <c r="BO590" s="66"/>
      <c r="BP590" s="66"/>
      <c r="BQ590" s="66"/>
      <c r="BR590" s="66"/>
      <c r="BS590" s="66"/>
      <c r="BT590" s="66"/>
    </row>
    <row r="591" spans="1:72" s="44" customFormat="1" x14ac:dyDescent="0.25">
      <c r="A591" s="43"/>
      <c r="B591" s="43"/>
      <c r="C591" s="43"/>
      <c r="F591" s="45"/>
      <c r="H591" s="43"/>
      <c r="J591" s="46"/>
      <c r="K591" s="46"/>
      <c r="L591" s="46"/>
      <c r="M591" s="46"/>
      <c r="AX591" s="46"/>
      <c r="AY591" s="47"/>
      <c r="AZ591" s="48"/>
      <c r="BA591" s="43"/>
      <c r="BC591" s="43"/>
      <c r="BD591" s="46"/>
      <c r="BF591" s="47"/>
      <c r="BG591" s="48"/>
      <c r="BH591" s="47"/>
      <c r="BI591" s="66"/>
      <c r="BJ591" s="66"/>
      <c r="BK591" s="66"/>
      <c r="BL591" s="66"/>
      <c r="BM591" s="66"/>
      <c r="BN591" s="66"/>
      <c r="BO591" s="66"/>
      <c r="BP591" s="66"/>
      <c r="BQ591" s="66"/>
      <c r="BR591" s="66"/>
      <c r="BS591" s="66"/>
      <c r="BT591" s="66"/>
    </row>
    <row r="592" spans="1:72" s="44" customFormat="1" x14ac:dyDescent="0.25">
      <c r="A592" s="43"/>
      <c r="B592" s="43"/>
      <c r="C592" s="43"/>
      <c r="F592" s="45"/>
      <c r="H592" s="43"/>
      <c r="J592" s="46"/>
      <c r="K592" s="46"/>
      <c r="L592" s="46"/>
      <c r="M592" s="46"/>
      <c r="AX592" s="46"/>
      <c r="AY592" s="47"/>
      <c r="AZ592" s="48"/>
      <c r="BA592" s="43"/>
      <c r="BC592" s="43"/>
      <c r="BD592" s="46"/>
      <c r="BF592" s="47"/>
      <c r="BG592" s="48"/>
      <c r="BH592" s="47"/>
      <c r="BI592" s="66"/>
      <c r="BJ592" s="66"/>
      <c r="BK592" s="66"/>
      <c r="BL592" s="66"/>
      <c r="BM592" s="66"/>
      <c r="BN592" s="66"/>
      <c r="BO592" s="66"/>
      <c r="BP592" s="66"/>
      <c r="BQ592" s="66"/>
      <c r="BR592" s="66"/>
      <c r="BS592" s="66"/>
      <c r="BT592" s="66"/>
    </row>
    <row r="593" spans="1:72" s="44" customFormat="1" x14ac:dyDescent="0.25">
      <c r="A593" s="43"/>
      <c r="B593" s="43"/>
      <c r="C593" s="43"/>
      <c r="F593" s="45"/>
      <c r="H593" s="43"/>
      <c r="J593" s="46"/>
      <c r="K593" s="46"/>
      <c r="L593" s="46"/>
      <c r="M593" s="46"/>
      <c r="AX593" s="46"/>
      <c r="AY593" s="47"/>
      <c r="AZ593" s="48"/>
      <c r="BA593" s="43"/>
      <c r="BC593" s="43"/>
      <c r="BD593" s="46"/>
      <c r="BF593" s="47"/>
      <c r="BG593" s="48"/>
      <c r="BH593" s="47"/>
      <c r="BI593" s="66"/>
      <c r="BJ593" s="66"/>
      <c r="BK593" s="66"/>
      <c r="BL593" s="66"/>
      <c r="BM593" s="66"/>
      <c r="BN593" s="66"/>
      <c r="BO593" s="66"/>
      <c r="BP593" s="66"/>
      <c r="BQ593" s="66"/>
      <c r="BR593" s="66"/>
      <c r="BS593" s="66"/>
      <c r="BT593" s="66"/>
    </row>
    <row r="594" spans="1:72" s="44" customFormat="1" x14ac:dyDescent="0.25">
      <c r="A594" s="43"/>
      <c r="B594" s="43"/>
      <c r="C594" s="43"/>
      <c r="F594" s="45"/>
      <c r="H594" s="43"/>
      <c r="J594" s="46"/>
      <c r="K594" s="46"/>
      <c r="L594" s="46"/>
      <c r="M594" s="46"/>
      <c r="AX594" s="46"/>
      <c r="AY594" s="47"/>
      <c r="AZ594" s="48"/>
      <c r="BA594" s="43"/>
      <c r="BC594" s="43"/>
      <c r="BD594" s="46"/>
      <c r="BF594" s="47"/>
      <c r="BG594" s="48"/>
      <c r="BH594" s="47"/>
      <c r="BI594" s="66"/>
      <c r="BJ594" s="66"/>
      <c r="BK594" s="66"/>
      <c r="BL594" s="66"/>
      <c r="BM594" s="66"/>
      <c r="BN594" s="66"/>
      <c r="BO594" s="66"/>
      <c r="BP594" s="66"/>
      <c r="BQ594" s="66"/>
      <c r="BR594" s="66"/>
      <c r="BS594" s="66"/>
      <c r="BT594" s="66"/>
    </row>
    <row r="595" spans="1:72" s="44" customFormat="1" x14ac:dyDescent="0.25">
      <c r="A595" s="43"/>
      <c r="B595" s="43"/>
      <c r="C595" s="43"/>
      <c r="F595" s="45"/>
      <c r="H595" s="43"/>
      <c r="J595" s="46"/>
      <c r="K595" s="46"/>
      <c r="L595" s="46"/>
      <c r="M595" s="46"/>
      <c r="AX595" s="46"/>
      <c r="AY595" s="47"/>
      <c r="AZ595" s="48"/>
      <c r="BA595" s="43"/>
      <c r="BC595" s="43"/>
      <c r="BD595" s="46"/>
      <c r="BF595" s="47"/>
      <c r="BG595" s="48"/>
      <c r="BH595" s="47"/>
      <c r="BI595" s="66"/>
      <c r="BJ595" s="66"/>
      <c r="BK595" s="66"/>
      <c r="BL595" s="66"/>
      <c r="BM595" s="66"/>
      <c r="BN595" s="66"/>
      <c r="BO595" s="66"/>
      <c r="BP595" s="66"/>
      <c r="BQ595" s="66"/>
      <c r="BR595" s="66"/>
      <c r="BS595" s="66"/>
      <c r="BT595" s="66"/>
    </row>
    <row r="596" spans="1:72" s="44" customFormat="1" x14ac:dyDescent="0.25">
      <c r="A596" s="43"/>
      <c r="B596" s="43"/>
      <c r="C596" s="43"/>
      <c r="F596" s="45"/>
      <c r="H596" s="43"/>
      <c r="J596" s="46"/>
      <c r="K596" s="46"/>
      <c r="L596" s="46"/>
      <c r="M596" s="46"/>
      <c r="AX596" s="46"/>
      <c r="AY596" s="47"/>
      <c r="AZ596" s="48"/>
      <c r="BA596" s="43"/>
      <c r="BC596" s="43"/>
      <c r="BD596" s="46"/>
      <c r="BF596" s="47"/>
      <c r="BG596" s="48"/>
      <c r="BH596" s="47"/>
      <c r="BI596" s="66"/>
      <c r="BJ596" s="66"/>
      <c r="BK596" s="66"/>
      <c r="BL596" s="66"/>
      <c r="BM596" s="66"/>
      <c r="BN596" s="66"/>
      <c r="BO596" s="66"/>
      <c r="BP596" s="66"/>
      <c r="BQ596" s="66"/>
      <c r="BR596" s="66"/>
      <c r="BS596" s="66"/>
      <c r="BT596" s="66"/>
    </row>
    <row r="597" spans="1:72" s="44" customFormat="1" x14ac:dyDescent="0.25">
      <c r="A597" s="43"/>
      <c r="B597" s="43"/>
      <c r="C597" s="43"/>
      <c r="F597" s="45"/>
      <c r="H597" s="43"/>
      <c r="J597" s="46"/>
      <c r="K597" s="46"/>
      <c r="L597" s="46"/>
      <c r="M597" s="46"/>
      <c r="AX597" s="46"/>
      <c r="AY597" s="47"/>
      <c r="AZ597" s="48"/>
      <c r="BA597" s="43"/>
      <c r="BC597" s="43"/>
      <c r="BD597" s="46"/>
      <c r="BF597" s="47"/>
      <c r="BG597" s="48"/>
      <c r="BH597" s="47"/>
      <c r="BI597" s="66"/>
      <c r="BJ597" s="66"/>
      <c r="BK597" s="66"/>
      <c r="BL597" s="66"/>
      <c r="BM597" s="66"/>
      <c r="BN597" s="66"/>
      <c r="BO597" s="66"/>
      <c r="BP597" s="66"/>
      <c r="BQ597" s="66"/>
      <c r="BR597" s="66"/>
      <c r="BS597" s="66"/>
      <c r="BT597" s="66"/>
    </row>
    <row r="598" spans="1:72" s="44" customFormat="1" x14ac:dyDescent="0.25">
      <c r="A598" s="43"/>
      <c r="B598" s="43"/>
      <c r="C598" s="43"/>
      <c r="F598" s="45"/>
      <c r="H598" s="43"/>
      <c r="J598" s="46"/>
      <c r="K598" s="46"/>
      <c r="L598" s="46"/>
      <c r="M598" s="46"/>
      <c r="AX598" s="46"/>
      <c r="AY598" s="47"/>
      <c r="AZ598" s="48"/>
      <c r="BA598" s="43"/>
      <c r="BC598" s="43"/>
      <c r="BD598" s="46"/>
      <c r="BF598" s="47"/>
      <c r="BG598" s="48"/>
      <c r="BH598" s="47"/>
      <c r="BI598" s="66"/>
      <c r="BJ598" s="66"/>
      <c r="BK598" s="66"/>
      <c r="BL598" s="66"/>
      <c r="BM598" s="66"/>
      <c r="BN598" s="66"/>
      <c r="BO598" s="66"/>
      <c r="BP598" s="66"/>
      <c r="BQ598" s="66"/>
      <c r="BR598" s="66"/>
      <c r="BS598" s="66"/>
      <c r="BT598" s="66"/>
    </row>
    <row r="599" spans="1:72" s="44" customFormat="1" x14ac:dyDescent="0.25">
      <c r="A599" s="43"/>
      <c r="B599" s="43"/>
      <c r="C599" s="43"/>
      <c r="F599" s="45"/>
      <c r="H599" s="43"/>
      <c r="J599" s="46"/>
      <c r="K599" s="46"/>
      <c r="L599" s="46"/>
      <c r="M599" s="46"/>
      <c r="AX599" s="46"/>
      <c r="AY599" s="47"/>
      <c r="AZ599" s="48"/>
      <c r="BA599" s="43"/>
      <c r="BC599" s="43"/>
      <c r="BD599" s="46"/>
      <c r="BF599" s="47"/>
      <c r="BG599" s="48"/>
      <c r="BH599" s="47"/>
      <c r="BI599" s="66"/>
      <c r="BJ599" s="66"/>
      <c r="BK599" s="66"/>
      <c r="BL599" s="66"/>
      <c r="BM599" s="66"/>
      <c r="BN599" s="66"/>
      <c r="BO599" s="66"/>
      <c r="BP599" s="66"/>
      <c r="BQ599" s="66"/>
      <c r="BR599" s="66"/>
      <c r="BS599" s="66"/>
      <c r="BT599" s="66"/>
    </row>
    <row r="600" spans="1:72" s="44" customFormat="1" x14ac:dyDescent="0.25">
      <c r="A600" s="43"/>
      <c r="B600" s="43"/>
      <c r="C600" s="43"/>
      <c r="F600" s="45"/>
      <c r="H600" s="43"/>
      <c r="J600" s="46"/>
      <c r="K600" s="46"/>
      <c r="L600" s="46"/>
      <c r="M600" s="46"/>
      <c r="AX600" s="46"/>
      <c r="AY600" s="47"/>
      <c r="AZ600" s="48"/>
      <c r="BA600" s="43"/>
      <c r="BC600" s="43"/>
      <c r="BD600" s="46"/>
      <c r="BF600" s="47"/>
      <c r="BG600" s="48"/>
      <c r="BH600" s="47"/>
      <c r="BI600" s="66"/>
      <c r="BJ600" s="66"/>
      <c r="BK600" s="66"/>
      <c r="BL600" s="66"/>
      <c r="BM600" s="66"/>
      <c r="BN600" s="66"/>
      <c r="BO600" s="66"/>
      <c r="BP600" s="66"/>
      <c r="BQ600" s="66"/>
      <c r="BR600" s="66"/>
      <c r="BS600" s="66"/>
      <c r="BT600" s="66"/>
    </row>
    <row r="601" spans="1:72" s="44" customFormat="1" x14ac:dyDescent="0.25">
      <c r="A601" s="43"/>
      <c r="B601" s="43"/>
      <c r="C601" s="43"/>
      <c r="F601" s="45"/>
      <c r="H601" s="43"/>
      <c r="J601" s="46"/>
      <c r="K601" s="46"/>
      <c r="L601" s="46"/>
      <c r="M601" s="46"/>
      <c r="AX601" s="46"/>
      <c r="AY601" s="47"/>
      <c r="AZ601" s="48"/>
      <c r="BA601" s="43"/>
      <c r="BC601" s="43"/>
      <c r="BD601" s="46"/>
      <c r="BF601" s="47"/>
      <c r="BG601" s="48"/>
      <c r="BH601" s="47"/>
      <c r="BI601" s="66"/>
      <c r="BJ601" s="66"/>
      <c r="BK601" s="66"/>
      <c r="BL601" s="66"/>
      <c r="BM601" s="66"/>
      <c r="BN601" s="66"/>
      <c r="BO601" s="66"/>
      <c r="BP601" s="66"/>
      <c r="BQ601" s="66"/>
      <c r="BR601" s="66"/>
      <c r="BS601" s="66"/>
      <c r="BT601" s="66"/>
    </row>
    <row r="602" spans="1:72" s="44" customFormat="1" x14ac:dyDescent="0.25">
      <c r="A602" s="43"/>
      <c r="B602" s="43"/>
      <c r="C602" s="43"/>
      <c r="F602" s="45"/>
      <c r="H602" s="43"/>
      <c r="J602" s="46"/>
      <c r="K602" s="46"/>
      <c r="L602" s="46"/>
      <c r="M602" s="46"/>
      <c r="AX602" s="46"/>
      <c r="AY602" s="47"/>
      <c r="AZ602" s="48"/>
      <c r="BA602" s="43"/>
      <c r="BC602" s="43"/>
      <c r="BD602" s="46"/>
      <c r="BF602" s="47"/>
      <c r="BG602" s="48"/>
      <c r="BH602" s="47"/>
      <c r="BI602" s="66"/>
      <c r="BJ602" s="66"/>
      <c r="BK602" s="66"/>
      <c r="BL602" s="66"/>
      <c r="BM602" s="66"/>
      <c r="BN602" s="66"/>
      <c r="BO602" s="66"/>
      <c r="BP602" s="66"/>
      <c r="BQ602" s="66"/>
      <c r="BR602" s="66"/>
      <c r="BS602" s="66"/>
      <c r="BT602" s="66"/>
    </row>
    <row r="603" spans="1:72" s="44" customFormat="1" x14ac:dyDescent="0.25">
      <c r="A603" s="43"/>
      <c r="B603" s="43"/>
      <c r="C603" s="43"/>
      <c r="F603" s="45"/>
      <c r="H603" s="43"/>
      <c r="J603" s="46"/>
      <c r="K603" s="46"/>
      <c r="L603" s="46"/>
      <c r="M603" s="46"/>
      <c r="AX603" s="46"/>
      <c r="AY603" s="47"/>
      <c r="AZ603" s="48"/>
      <c r="BA603" s="43"/>
      <c r="BC603" s="43"/>
      <c r="BD603" s="46"/>
      <c r="BF603" s="47"/>
      <c r="BG603" s="48"/>
      <c r="BH603" s="47"/>
      <c r="BI603" s="66"/>
      <c r="BJ603" s="66"/>
      <c r="BK603" s="66"/>
      <c r="BL603" s="66"/>
      <c r="BM603" s="66"/>
      <c r="BN603" s="66"/>
      <c r="BO603" s="66"/>
      <c r="BP603" s="66"/>
      <c r="BQ603" s="66"/>
      <c r="BR603" s="66"/>
      <c r="BS603" s="66"/>
      <c r="BT603" s="66"/>
    </row>
    <row r="604" spans="1:72" s="44" customFormat="1" x14ac:dyDescent="0.25">
      <c r="A604" s="43"/>
      <c r="B604" s="43"/>
      <c r="C604" s="43"/>
      <c r="F604" s="45"/>
      <c r="H604" s="43"/>
      <c r="J604" s="46"/>
      <c r="K604" s="46"/>
      <c r="L604" s="46"/>
      <c r="M604" s="46"/>
      <c r="AX604" s="46"/>
      <c r="AY604" s="47"/>
      <c r="AZ604" s="48"/>
      <c r="BA604" s="43"/>
      <c r="BC604" s="43"/>
      <c r="BD604" s="46"/>
      <c r="BF604" s="47"/>
      <c r="BG604" s="48"/>
      <c r="BH604" s="47"/>
      <c r="BI604" s="66"/>
      <c r="BJ604" s="66"/>
      <c r="BK604" s="66"/>
      <c r="BL604" s="66"/>
      <c r="BM604" s="66"/>
      <c r="BN604" s="66"/>
      <c r="BO604" s="66"/>
      <c r="BP604" s="66"/>
      <c r="BQ604" s="66"/>
      <c r="BR604" s="66"/>
      <c r="BS604" s="66"/>
      <c r="BT604" s="66"/>
    </row>
    <row r="605" spans="1:72" s="44" customFormat="1" x14ac:dyDescent="0.25">
      <c r="A605" s="43"/>
      <c r="B605" s="43"/>
      <c r="C605" s="43"/>
      <c r="F605" s="45"/>
      <c r="H605" s="43"/>
      <c r="J605" s="46"/>
      <c r="K605" s="46"/>
      <c r="L605" s="46"/>
      <c r="M605" s="46"/>
      <c r="AX605" s="46"/>
      <c r="AY605" s="47"/>
      <c r="AZ605" s="48"/>
      <c r="BA605" s="43"/>
      <c r="BC605" s="43"/>
      <c r="BD605" s="46"/>
      <c r="BF605" s="47"/>
      <c r="BG605" s="48"/>
      <c r="BH605" s="47"/>
      <c r="BI605" s="66"/>
      <c r="BJ605" s="66"/>
      <c r="BK605" s="66"/>
      <c r="BL605" s="66"/>
      <c r="BM605" s="66"/>
      <c r="BN605" s="66"/>
      <c r="BO605" s="66"/>
      <c r="BP605" s="66"/>
      <c r="BQ605" s="66"/>
      <c r="BR605" s="66"/>
      <c r="BS605" s="66"/>
      <c r="BT605" s="66"/>
    </row>
    <row r="606" spans="1:72" s="44" customFormat="1" x14ac:dyDescent="0.25">
      <c r="A606" s="43"/>
      <c r="B606" s="43"/>
      <c r="C606" s="43"/>
      <c r="F606" s="45"/>
      <c r="H606" s="43"/>
      <c r="J606" s="46"/>
      <c r="K606" s="46"/>
      <c r="L606" s="46"/>
      <c r="M606" s="46"/>
      <c r="AX606" s="46"/>
      <c r="AY606" s="47"/>
      <c r="AZ606" s="48"/>
      <c r="BA606" s="43"/>
      <c r="BC606" s="43"/>
      <c r="BD606" s="46"/>
      <c r="BF606" s="47"/>
      <c r="BG606" s="48"/>
      <c r="BH606" s="47"/>
      <c r="BI606" s="66"/>
      <c r="BJ606" s="66"/>
      <c r="BK606" s="66"/>
      <c r="BL606" s="66"/>
      <c r="BM606" s="66"/>
      <c r="BN606" s="66"/>
      <c r="BO606" s="66"/>
      <c r="BP606" s="66"/>
      <c r="BQ606" s="66"/>
      <c r="BR606" s="66"/>
      <c r="BS606" s="66"/>
      <c r="BT606" s="66"/>
    </row>
    <row r="607" spans="1:72" s="44" customFormat="1" x14ac:dyDescent="0.25">
      <c r="A607" s="43"/>
      <c r="B607" s="43"/>
      <c r="C607" s="43"/>
      <c r="F607" s="45"/>
      <c r="H607" s="43"/>
      <c r="J607" s="46"/>
      <c r="K607" s="46"/>
      <c r="L607" s="46"/>
      <c r="M607" s="46"/>
      <c r="AX607" s="46"/>
      <c r="AY607" s="47"/>
      <c r="AZ607" s="48"/>
      <c r="BA607" s="43"/>
      <c r="BC607" s="43"/>
      <c r="BD607" s="46"/>
      <c r="BF607" s="47"/>
      <c r="BG607" s="48"/>
      <c r="BH607" s="47"/>
      <c r="BI607" s="66"/>
      <c r="BJ607" s="66"/>
      <c r="BK607" s="66"/>
      <c r="BL607" s="66"/>
      <c r="BM607" s="66"/>
      <c r="BN607" s="66"/>
      <c r="BO607" s="66"/>
      <c r="BP607" s="66"/>
      <c r="BQ607" s="66"/>
      <c r="BR607" s="66"/>
      <c r="BS607" s="66"/>
      <c r="BT607" s="66"/>
    </row>
    <row r="608" spans="1:72" s="44" customFormat="1" x14ac:dyDescent="0.25">
      <c r="A608" s="43"/>
      <c r="B608" s="43"/>
      <c r="C608" s="43"/>
      <c r="F608" s="45"/>
      <c r="H608" s="43"/>
      <c r="J608" s="46"/>
      <c r="K608" s="46"/>
      <c r="L608" s="46"/>
      <c r="M608" s="46"/>
      <c r="AX608" s="46"/>
      <c r="AY608" s="47"/>
      <c r="AZ608" s="48"/>
      <c r="BA608" s="43"/>
      <c r="BC608" s="43"/>
      <c r="BD608" s="46"/>
      <c r="BF608" s="47"/>
      <c r="BG608" s="48"/>
      <c r="BH608" s="47"/>
      <c r="BI608" s="66"/>
      <c r="BJ608" s="66"/>
      <c r="BK608" s="66"/>
      <c r="BL608" s="66"/>
      <c r="BM608" s="66"/>
      <c r="BN608" s="66"/>
      <c r="BO608" s="66"/>
      <c r="BP608" s="66"/>
      <c r="BQ608" s="66"/>
      <c r="BR608" s="66"/>
      <c r="BS608" s="66"/>
      <c r="BT608" s="66"/>
    </row>
    <row r="609" spans="1:72" s="44" customFormat="1" x14ac:dyDescent="0.25">
      <c r="A609" s="43"/>
      <c r="B609" s="43"/>
      <c r="C609" s="43"/>
      <c r="F609" s="45"/>
      <c r="H609" s="43"/>
      <c r="J609" s="46"/>
      <c r="K609" s="46"/>
      <c r="L609" s="46"/>
      <c r="M609" s="46"/>
      <c r="AX609" s="46"/>
      <c r="AY609" s="47"/>
      <c r="AZ609" s="48"/>
      <c r="BA609" s="43"/>
      <c r="BC609" s="43"/>
      <c r="BD609" s="46"/>
      <c r="BF609" s="47"/>
      <c r="BG609" s="48"/>
      <c r="BH609" s="47"/>
      <c r="BI609" s="66"/>
      <c r="BJ609" s="66"/>
      <c r="BK609" s="66"/>
      <c r="BL609" s="66"/>
      <c r="BM609" s="66"/>
      <c r="BN609" s="66"/>
      <c r="BO609" s="66"/>
      <c r="BP609" s="66"/>
      <c r="BQ609" s="66"/>
      <c r="BR609" s="66"/>
      <c r="BS609" s="66"/>
      <c r="BT609" s="66"/>
    </row>
    <row r="610" spans="1:72" s="44" customFormat="1" x14ac:dyDescent="0.25">
      <c r="A610" s="43"/>
      <c r="B610" s="43"/>
      <c r="C610" s="43"/>
      <c r="F610" s="45"/>
      <c r="H610" s="43"/>
      <c r="J610" s="46"/>
      <c r="K610" s="46"/>
      <c r="L610" s="46"/>
      <c r="M610" s="46"/>
      <c r="AX610" s="46"/>
      <c r="AY610" s="47"/>
      <c r="AZ610" s="48"/>
      <c r="BA610" s="43"/>
      <c r="BC610" s="43"/>
      <c r="BD610" s="46"/>
      <c r="BF610" s="47"/>
      <c r="BG610" s="48"/>
      <c r="BH610" s="47"/>
      <c r="BI610" s="66"/>
      <c r="BJ610" s="66"/>
      <c r="BK610" s="66"/>
      <c r="BL610" s="66"/>
      <c r="BM610" s="66"/>
      <c r="BN610" s="66"/>
      <c r="BO610" s="66"/>
      <c r="BP610" s="66"/>
      <c r="BQ610" s="66"/>
      <c r="BR610" s="66"/>
      <c r="BS610" s="66"/>
      <c r="BT610" s="66"/>
    </row>
    <row r="611" spans="1:72" s="44" customFormat="1" x14ac:dyDescent="0.25">
      <c r="A611" s="43"/>
      <c r="B611" s="43"/>
      <c r="C611" s="43"/>
      <c r="F611" s="45"/>
      <c r="H611" s="43"/>
      <c r="J611" s="46"/>
      <c r="K611" s="46"/>
      <c r="L611" s="46"/>
      <c r="M611" s="46"/>
      <c r="AX611" s="46"/>
      <c r="AY611" s="47"/>
      <c r="AZ611" s="48"/>
      <c r="BA611" s="43"/>
      <c r="BC611" s="43"/>
      <c r="BD611" s="46"/>
      <c r="BF611" s="47"/>
      <c r="BG611" s="48"/>
      <c r="BH611" s="47"/>
      <c r="BI611" s="66"/>
      <c r="BJ611" s="66"/>
      <c r="BK611" s="66"/>
      <c r="BL611" s="66"/>
      <c r="BM611" s="66"/>
      <c r="BN611" s="66"/>
      <c r="BO611" s="66"/>
      <c r="BP611" s="66"/>
      <c r="BQ611" s="66"/>
      <c r="BR611" s="66"/>
      <c r="BS611" s="66"/>
      <c r="BT611" s="66"/>
    </row>
    <row r="612" spans="1:72" s="44" customFormat="1" x14ac:dyDescent="0.25">
      <c r="A612" s="43"/>
      <c r="B612" s="43"/>
      <c r="C612" s="43"/>
      <c r="F612" s="45"/>
      <c r="H612" s="43"/>
      <c r="J612" s="46"/>
      <c r="K612" s="46"/>
      <c r="L612" s="46"/>
      <c r="M612" s="46"/>
      <c r="AX612" s="46"/>
      <c r="AY612" s="47"/>
      <c r="AZ612" s="48"/>
      <c r="BA612" s="43"/>
      <c r="BC612" s="43"/>
      <c r="BD612" s="46"/>
      <c r="BF612" s="47"/>
      <c r="BG612" s="48"/>
      <c r="BH612" s="47"/>
      <c r="BI612" s="66"/>
      <c r="BJ612" s="66"/>
      <c r="BK612" s="66"/>
      <c r="BL612" s="66"/>
      <c r="BM612" s="66"/>
      <c r="BN612" s="66"/>
      <c r="BO612" s="66"/>
      <c r="BP612" s="66"/>
      <c r="BQ612" s="66"/>
      <c r="BR612" s="66"/>
      <c r="BS612" s="66"/>
      <c r="BT612" s="66"/>
    </row>
    <row r="613" spans="1:72" s="44" customFormat="1" x14ac:dyDescent="0.25">
      <c r="A613" s="43"/>
      <c r="B613" s="43"/>
      <c r="C613" s="43"/>
      <c r="F613" s="45"/>
      <c r="H613" s="43"/>
      <c r="J613" s="46"/>
      <c r="K613" s="46"/>
      <c r="L613" s="46"/>
      <c r="M613" s="46"/>
      <c r="AX613" s="46"/>
      <c r="AY613" s="47"/>
      <c r="AZ613" s="48"/>
      <c r="BA613" s="43"/>
      <c r="BC613" s="43"/>
      <c r="BD613" s="46"/>
      <c r="BF613" s="47"/>
      <c r="BG613" s="48"/>
      <c r="BH613" s="47"/>
      <c r="BI613" s="66"/>
      <c r="BJ613" s="66"/>
      <c r="BK613" s="66"/>
      <c r="BL613" s="66"/>
      <c r="BM613" s="66"/>
      <c r="BN613" s="66"/>
      <c r="BO613" s="66"/>
      <c r="BP613" s="66"/>
      <c r="BQ613" s="66"/>
      <c r="BR613" s="66"/>
      <c r="BS613" s="66"/>
      <c r="BT613" s="66"/>
    </row>
    <row r="614" spans="1:72" s="44" customFormat="1" x14ac:dyDescent="0.25">
      <c r="A614" s="43"/>
      <c r="B614" s="43"/>
      <c r="C614" s="43"/>
      <c r="F614" s="45"/>
      <c r="H614" s="43"/>
      <c r="J614" s="46"/>
      <c r="K614" s="46"/>
      <c r="L614" s="46"/>
      <c r="M614" s="46"/>
      <c r="AX614" s="46"/>
      <c r="AY614" s="47"/>
      <c r="AZ614" s="48"/>
      <c r="BA614" s="43"/>
      <c r="BC614" s="43"/>
      <c r="BD614" s="46"/>
      <c r="BF614" s="47"/>
      <c r="BG614" s="48"/>
      <c r="BH614" s="47"/>
      <c r="BI614" s="66"/>
      <c r="BJ614" s="66"/>
      <c r="BK614" s="66"/>
      <c r="BL614" s="66"/>
      <c r="BM614" s="66"/>
      <c r="BN614" s="66"/>
      <c r="BO614" s="66"/>
      <c r="BP614" s="66"/>
      <c r="BQ614" s="66"/>
      <c r="BR614" s="66"/>
      <c r="BS614" s="66"/>
      <c r="BT614" s="66"/>
    </row>
    <row r="615" spans="1:72" s="44" customFormat="1" x14ac:dyDescent="0.25">
      <c r="A615" s="43"/>
      <c r="B615" s="43"/>
      <c r="C615" s="43"/>
      <c r="F615" s="45"/>
      <c r="H615" s="43"/>
      <c r="J615" s="46"/>
      <c r="K615" s="46"/>
      <c r="L615" s="46"/>
      <c r="M615" s="46"/>
      <c r="AX615" s="46"/>
      <c r="AY615" s="47"/>
      <c r="AZ615" s="48"/>
      <c r="BA615" s="43"/>
      <c r="BC615" s="43"/>
      <c r="BD615" s="46"/>
      <c r="BF615" s="47"/>
      <c r="BG615" s="48"/>
      <c r="BH615" s="47"/>
      <c r="BI615" s="66"/>
      <c r="BJ615" s="66"/>
      <c r="BK615" s="66"/>
      <c r="BL615" s="66"/>
      <c r="BM615" s="66"/>
      <c r="BN615" s="66"/>
      <c r="BO615" s="66"/>
      <c r="BP615" s="66"/>
      <c r="BQ615" s="66"/>
      <c r="BR615" s="66"/>
      <c r="BS615" s="66"/>
      <c r="BT615" s="66"/>
    </row>
    <row r="616" spans="1:72" s="44" customFormat="1" x14ac:dyDescent="0.25">
      <c r="A616" s="43"/>
      <c r="B616" s="43"/>
      <c r="C616" s="43"/>
      <c r="F616" s="45"/>
      <c r="H616" s="43"/>
      <c r="J616" s="46"/>
      <c r="K616" s="46"/>
      <c r="L616" s="46"/>
      <c r="M616" s="46"/>
      <c r="AX616" s="46"/>
      <c r="AY616" s="47"/>
      <c r="AZ616" s="48"/>
      <c r="BA616" s="43"/>
      <c r="BC616" s="43"/>
      <c r="BD616" s="46"/>
      <c r="BF616" s="47"/>
      <c r="BG616" s="48"/>
      <c r="BH616" s="47"/>
      <c r="BI616" s="66"/>
      <c r="BJ616" s="66"/>
      <c r="BK616" s="66"/>
      <c r="BL616" s="66"/>
      <c r="BM616" s="66"/>
      <c r="BN616" s="66"/>
      <c r="BO616" s="66"/>
      <c r="BP616" s="66"/>
      <c r="BQ616" s="66"/>
      <c r="BR616" s="66"/>
      <c r="BS616" s="66"/>
      <c r="BT616" s="66"/>
    </row>
    <row r="617" spans="1:72" s="44" customFormat="1" x14ac:dyDescent="0.25">
      <c r="A617" s="43"/>
      <c r="B617" s="43"/>
      <c r="C617" s="43"/>
      <c r="F617" s="45"/>
      <c r="H617" s="43"/>
      <c r="J617" s="46"/>
      <c r="K617" s="46"/>
      <c r="L617" s="46"/>
      <c r="M617" s="46"/>
      <c r="AX617" s="46"/>
      <c r="AY617" s="47"/>
      <c r="AZ617" s="48"/>
      <c r="BA617" s="43"/>
      <c r="BC617" s="43"/>
      <c r="BD617" s="46"/>
      <c r="BF617" s="47"/>
      <c r="BG617" s="48"/>
      <c r="BH617" s="47"/>
      <c r="BI617" s="66"/>
      <c r="BJ617" s="66"/>
      <c r="BK617" s="66"/>
      <c r="BL617" s="66"/>
      <c r="BM617" s="66"/>
      <c r="BN617" s="66"/>
      <c r="BO617" s="66"/>
      <c r="BP617" s="66"/>
      <c r="BQ617" s="66"/>
      <c r="BR617" s="66"/>
      <c r="BS617" s="66"/>
      <c r="BT617" s="66"/>
    </row>
    <row r="618" spans="1:72" s="44" customFormat="1" x14ac:dyDescent="0.25">
      <c r="A618" s="43"/>
      <c r="B618" s="43"/>
      <c r="C618" s="43"/>
      <c r="F618" s="45"/>
      <c r="H618" s="43"/>
      <c r="J618" s="46"/>
      <c r="K618" s="46"/>
      <c r="L618" s="46"/>
      <c r="M618" s="46"/>
      <c r="AX618" s="46"/>
      <c r="AY618" s="47"/>
      <c r="AZ618" s="48"/>
      <c r="BA618" s="43"/>
      <c r="BC618" s="43"/>
      <c r="BD618" s="46"/>
      <c r="BF618" s="47"/>
      <c r="BG618" s="48"/>
      <c r="BH618" s="47"/>
      <c r="BI618" s="66"/>
      <c r="BJ618" s="66"/>
      <c r="BK618" s="66"/>
      <c r="BL618" s="66"/>
      <c r="BM618" s="66"/>
      <c r="BN618" s="66"/>
      <c r="BO618" s="66"/>
      <c r="BP618" s="66"/>
      <c r="BQ618" s="66"/>
      <c r="BR618" s="66"/>
      <c r="BS618" s="66"/>
      <c r="BT618" s="66"/>
    </row>
    <row r="619" spans="1:72" s="44" customFormat="1" x14ac:dyDescent="0.25">
      <c r="A619" s="43"/>
      <c r="B619" s="43"/>
      <c r="C619" s="43"/>
      <c r="F619" s="45"/>
      <c r="H619" s="43"/>
      <c r="J619" s="46"/>
      <c r="K619" s="46"/>
      <c r="L619" s="46"/>
      <c r="M619" s="46"/>
      <c r="AX619" s="46"/>
      <c r="AY619" s="47"/>
      <c r="AZ619" s="48"/>
      <c r="BA619" s="43"/>
      <c r="BC619" s="43"/>
      <c r="BD619" s="46"/>
      <c r="BF619" s="47"/>
      <c r="BG619" s="48"/>
      <c r="BH619" s="47"/>
      <c r="BI619" s="66"/>
      <c r="BJ619" s="66"/>
      <c r="BK619" s="66"/>
      <c r="BL619" s="66"/>
      <c r="BM619" s="66"/>
      <c r="BN619" s="66"/>
      <c r="BO619" s="66"/>
      <c r="BP619" s="66"/>
      <c r="BQ619" s="66"/>
      <c r="BR619" s="66"/>
      <c r="BS619" s="66"/>
      <c r="BT619" s="66"/>
    </row>
    <row r="620" spans="1:72" s="44" customFormat="1" x14ac:dyDescent="0.25">
      <c r="A620" s="43"/>
      <c r="B620" s="43"/>
      <c r="C620" s="43"/>
      <c r="F620" s="45"/>
      <c r="H620" s="43"/>
      <c r="J620" s="46"/>
      <c r="K620" s="46"/>
      <c r="L620" s="46"/>
      <c r="M620" s="46"/>
      <c r="AX620" s="46"/>
      <c r="AY620" s="47"/>
      <c r="AZ620" s="48"/>
      <c r="BA620" s="43"/>
      <c r="BC620" s="43"/>
      <c r="BD620" s="46"/>
      <c r="BF620" s="47"/>
      <c r="BG620" s="48"/>
      <c r="BH620" s="47"/>
      <c r="BI620" s="66"/>
      <c r="BJ620" s="66"/>
      <c r="BK620" s="66"/>
      <c r="BL620" s="66"/>
      <c r="BM620" s="66"/>
      <c r="BN620" s="66"/>
      <c r="BO620" s="66"/>
      <c r="BP620" s="66"/>
      <c r="BQ620" s="66"/>
      <c r="BR620" s="66"/>
      <c r="BS620" s="66"/>
      <c r="BT620" s="66"/>
    </row>
    <row r="621" spans="1:72" s="44" customFormat="1" x14ac:dyDescent="0.25">
      <c r="A621" s="43"/>
      <c r="B621" s="43"/>
      <c r="C621" s="43"/>
      <c r="F621" s="45"/>
      <c r="H621" s="43"/>
      <c r="J621" s="46"/>
      <c r="K621" s="46"/>
      <c r="L621" s="46"/>
      <c r="M621" s="46"/>
      <c r="AX621" s="46"/>
      <c r="AY621" s="47"/>
      <c r="AZ621" s="48"/>
      <c r="BA621" s="43"/>
      <c r="BC621" s="43"/>
      <c r="BD621" s="46"/>
      <c r="BF621" s="47"/>
      <c r="BG621" s="48"/>
      <c r="BH621" s="47"/>
      <c r="BI621" s="66"/>
      <c r="BJ621" s="66"/>
      <c r="BK621" s="66"/>
      <c r="BL621" s="66"/>
      <c r="BM621" s="66"/>
      <c r="BN621" s="66"/>
      <c r="BO621" s="66"/>
      <c r="BP621" s="66"/>
      <c r="BQ621" s="66"/>
      <c r="BR621" s="66"/>
      <c r="BS621" s="66"/>
      <c r="BT621" s="66"/>
    </row>
    <row r="622" spans="1:72" s="44" customFormat="1" x14ac:dyDescent="0.25">
      <c r="A622" s="43"/>
      <c r="B622" s="43"/>
      <c r="C622" s="43"/>
      <c r="F622" s="45"/>
      <c r="H622" s="43"/>
      <c r="J622" s="46"/>
      <c r="K622" s="46"/>
      <c r="L622" s="46"/>
      <c r="M622" s="46"/>
      <c r="AX622" s="46"/>
      <c r="AY622" s="47"/>
      <c r="AZ622" s="48"/>
      <c r="BA622" s="43"/>
      <c r="BC622" s="43"/>
      <c r="BD622" s="46"/>
      <c r="BF622" s="47"/>
      <c r="BG622" s="48"/>
      <c r="BH622" s="47"/>
      <c r="BI622" s="66"/>
      <c r="BJ622" s="66"/>
      <c r="BK622" s="66"/>
      <c r="BL622" s="66"/>
      <c r="BM622" s="66"/>
      <c r="BN622" s="66"/>
      <c r="BO622" s="66"/>
      <c r="BP622" s="66"/>
      <c r="BQ622" s="66"/>
      <c r="BR622" s="66"/>
      <c r="BS622" s="66"/>
      <c r="BT622" s="66"/>
    </row>
    <row r="623" spans="1:72" s="44" customFormat="1" x14ac:dyDescent="0.25">
      <c r="A623" s="43"/>
      <c r="B623" s="43"/>
      <c r="C623" s="43"/>
      <c r="F623" s="45"/>
      <c r="H623" s="43"/>
      <c r="J623" s="46"/>
      <c r="K623" s="46"/>
      <c r="L623" s="46"/>
      <c r="M623" s="46"/>
      <c r="AX623" s="46"/>
      <c r="AY623" s="47"/>
      <c r="AZ623" s="48"/>
      <c r="BA623" s="43"/>
      <c r="BC623" s="43"/>
      <c r="BD623" s="46"/>
      <c r="BF623" s="47"/>
      <c r="BG623" s="48"/>
      <c r="BH623" s="47"/>
      <c r="BI623" s="66"/>
      <c r="BJ623" s="66"/>
      <c r="BK623" s="66"/>
      <c r="BL623" s="66"/>
      <c r="BM623" s="66"/>
      <c r="BN623" s="66"/>
      <c r="BO623" s="66"/>
      <c r="BP623" s="66"/>
      <c r="BQ623" s="66"/>
      <c r="BR623" s="66"/>
      <c r="BS623" s="66"/>
      <c r="BT623" s="66"/>
    </row>
    <row r="624" spans="1:72" s="44" customFormat="1" x14ac:dyDescent="0.25">
      <c r="A624" s="43"/>
      <c r="B624" s="43"/>
      <c r="C624" s="43"/>
      <c r="F624" s="45"/>
      <c r="H624" s="43"/>
      <c r="J624" s="46"/>
      <c r="K624" s="46"/>
      <c r="L624" s="46"/>
      <c r="M624" s="46"/>
      <c r="AX624" s="46"/>
      <c r="AY624" s="47"/>
      <c r="AZ624" s="48"/>
      <c r="BA624" s="43"/>
      <c r="BC624" s="43"/>
      <c r="BD624" s="46"/>
      <c r="BF624" s="47"/>
      <c r="BG624" s="48"/>
      <c r="BH624" s="47"/>
      <c r="BI624" s="66"/>
      <c r="BJ624" s="66"/>
      <c r="BK624" s="66"/>
      <c r="BL624" s="66"/>
      <c r="BM624" s="66"/>
      <c r="BN624" s="66"/>
      <c r="BO624" s="66"/>
      <c r="BP624" s="66"/>
      <c r="BQ624" s="66"/>
      <c r="BR624" s="66"/>
      <c r="BS624" s="66"/>
      <c r="BT624" s="66"/>
    </row>
    <row r="625" spans="1:72" s="44" customFormat="1" x14ac:dyDescent="0.25">
      <c r="A625" s="43"/>
      <c r="B625" s="43"/>
      <c r="C625" s="43"/>
      <c r="F625" s="45"/>
      <c r="H625" s="43"/>
      <c r="J625" s="46"/>
      <c r="K625" s="46"/>
      <c r="L625" s="46"/>
      <c r="M625" s="46"/>
      <c r="AX625" s="46"/>
      <c r="AY625" s="47"/>
      <c r="AZ625" s="48"/>
      <c r="BA625" s="43"/>
      <c r="BC625" s="43"/>
      <c r="BD625" s="46"/>
      <c r="BF625" s="47"/>
      <c r="BG625" s="48"/>
      <c r="BH625" s="47"/>
      <c r="BI625" s="66"/>
      <c r="BJ625" s="66"/>
      <c r="BK625" s="66"/>
      <c r="BL625" s="66"/>
      <c r="BM625" s="66"/>
      <c r="BN625" s="66"/>
      <c r="BO625" s="66"/>
      <c r="BP625" s="66"/>
      <c r="BQ625" s="66"/>
      <c r="BR625" s="66"/>
      <c r="BS625" s="66"/>
      <c r="BT625" s="66"/>
    </row>
    <row r="626" spans="1:72" s="44" customFormat="1" x14ac:dyDescent="0.25">
      <c r="A626" s="43"/>
      <c r="B626" s="43"/>
      <c r="C626" s="43"/>
      <c r="F626" s="45"/>
      <c r="H626" s="43"/>
      <c r="J626" s="46"/>
      <c r="K626" s="46"/>
      <c r="L626" s="46"/>
      <c r="M626" s="46"/>
      <c r="AX626" s="46"/>
      <c r="AY626" s="47"/>
      <c r="AZ626" s="48"/>
      <c r="BA626" s="43"/>
      <c r="BC626" s="43"/>
      <c r="BD626" s="46"/>
      <c r="BF626" s="47"/>
      <c r="BG626" s="48"/>
      <c r="BH626" s="47"/>
      <c r="BI626" s="66"/>
      <c r="BJ626" s="66"/>
      <c r="BK626" s="66"/>
      <c r="BL626" s="66"/>
      <c r="BM626" s="66"/>
      <c r="BN626" s="66"/>
      <c r="BO626" s="66"/>
      <c r="BP626" s="66"/>
      <c r="BQ626" s="66"/>
      <c r="BR626" s="66"/>
      <c r="BS626" s="66"/>
      <c r="BT626" s="66"/>
    </row>
    <row r="627" spans="1:72" s="44" customFormat="1" x14ac:dyDescent="0.25">
      <c r="A627" s="43"/>
      <c r="B627" s="43"/>
      <c r="C627" s="43"/>
      <c r="F627" s="45"/>
      <c r="H627" s="43"/>
      <c r="J627" s="46"/>
      <c r="K627" s="46"/>
      <c r="L627" s="46"/>
      <c r="M627" s="46"/>
      <c r="AX627" s="46"/>
      <c r="AY627" s="47"/>
      <c r="AZ627" s="48"/>
      <c r="BA627" s="43"/>
      <c r="BC627" s="43"/>
      <c r="BD627" s="46"/>
      <c r="BF627" s="47"/>
      <c r="BG627" s="48"/>
      <c r="BH627" s="47"/>
      <c r="BI627" s="66"/>
      <c r="BJ627" s="66"/>
      <c r="BK627" s="66"/>
      <c r="BL627" s="66"/>
      <c r="BM627" s="66"/>
      <c r="BN627" s="66"/>
      <c r="BO627" s="66"/>
      <c r="BP627" s="66"/>
      <c r="BQ627" s="66"/>
      <c r="BR627" s="66"/>
      <c r="BS627" s="66"/>
      <c r="BT627" s="66"/>
    </row>
    <row r="628" spans="1:72" s="44" customFormat="1" x14ac:dyDescent="0.25">
      <c r="A628" s="43"/>
      <c r="B628" s="43"/>
      <c r="C628" s="43"/>
      <c r="F628" s="45"/>
      <c r="H628" s="43"/>
      <c r="J628" s="46"/>
      <c r="K628" s="46"/>
      <c r="L628" s="46"/>
      <c r="M628" s="46"/>
      <c r="AX628" s="46"/>
      <c r="AY628" s="47"/>
      <c r="AZ628" s="48"/>
      <c r="BA628" s="43"/>
      <c r="BC628" s="43"/>
      <c r="BD628" s="46"/>
      <c r="BF628" s="47"/>
      <c r="BG628" s="48"/>
      <c r="BH628" s="47"/>
      <c r="BI628" s="66"/>
      <c r="BJ628" s="66"/>
      <c r="BK628" s="66"/>
      <c r="BL628" s="66"/>
      <c r="BM628" s="66"/>
      <c r="BN628" s="66"/>
      <c r="BO628" s="66"/>
      <c r="BP628" s="66"/>
      <c r="BQ628" s="66"/>
      <c r="BR628" s="66"/>
      <c r="BS628" s="66"/>
      <c r="BT628" s="66"/>
    </row>
    <row r="629" spans="1:72" s="44" customFormat="1" x14ac:dyDescent="0.25">
      <c r="A629" s="43"/>
      <c r="B629" s="43"/>
      <c r="C629" s="43"/>
      <c r="F629" s="45"/>
      <c r="H629" s="43"/>
      <c r="J629" s="46"/>
      <c r="K629" s="46"/>
      <c r="L629" s="46"/>
      <c r="M629" s="46"/>
      <c r="AX629" s="46"/>
      <c r="AY629" s="47"/>
      <c r="AZ629" s="48"/>
      <c r="BA629" s="43"/>
      <c r="BC629" s="43"/>
      <c r="BD629" s="46"/>
      <c r="BF629" s="47"/>
      <c r="BG629" s="48"/>
      <c r="BH629" s="47"/>
      <c r="BI629" s="66"/>
      <c r="BJ629" s="66"/>
      <c r="BK629" s="66"/>
      <c r="BL629" s="66"/>
      <c r="BM629" s="66"/>
      <c r="BN629" s="66"/>
      <c r="BO629" s="66"/>
      <c r="BP629" s="66"/>
      <c r="BQ629" s="66"/>
      <c r="BR629" s="66"/>
      <c r="BS629" s="66"/>
      <c r="BT629" s="66"/>
    </row>
    <row r="630" spans="1:72" s="44" customFormat="1" x14ac:dyDescent="0.25">
      <c r="A630" s="43"/>
      <c r="B630" s="43"/>
      <c r="C630" s="43"/>
      <c r="F630" s="45"/>
      <c r="H630" s="43"/>
      <c r="J630" s="46"/>
      <c r="K630" s="46"/>
      <c r="L630" s="46"/>
      <c r="M630" s="46"/>
      <c r="AX630" s="46"/>
      <c r="AY630" s="47"/>
      <c r="AZ630" s="48"/>
      <c r="BA630" s="43"/>
      <c r="BC630" s="43"/>
      <c r="BD630" s="46"/>
      <c r="BF630" s="47"/>
      <c r="BG630" s="48"/>
      <c r="BH630" s="47"/>
      <c r="BI630" s="66"/>
      <c r="BJ630" s="66"/>
      <c r="BK630" s="66"/>
      <c r="BL630" s="66"/>
      <c r="BM630" s="66"/>
      <c r="BN630" s="66"/>
      <c r="BO630" s="66"/>
      <c r="BP630" s="66"/>
      <c r="BQ630" s="66"/>
      <c r="BR630" s="66"/>
      <c r="BS630" s="66"/>
      <c r="BT630" s="66"/>
    </row>
    <row r="631" spans="1:72" s="44" customFormat="1" x14ac:dyDescent="0.25">
      <c r="A631" s="43"/>
      <c r="B631" s="43"/>
      <c r="C631" s="43"/>
      <c r="F631" s="45"/>
      <c r="H631" s="43"/>
      <c r="J631" s="46"/>
      <c r="K631" s="46"/>
      <c r="L631" s="46"/>
      <c r="M631" s="46"/>
      <c r="AX631" s="46"/>
      <c r="AY631" s="47"/>
      <c r="AZ631" s="48"/>
      <c r="BA631" s="43"/>
      <c r="BC631" s="43"/>
      <c r="BD631" s="46"/>
      <c r="BF631" s="47"/>
      <c r="BG631" s="48"/>
      <c r="BH631" s="47"/>
      <c r="BI631" s="66"/>
      <c r="BJ631" s="66"/>
      <c r="BK631" s="66"/>
      <c r="BL631" s="66"/>
      <c r="BM631" s="66"/>
      <c r="BN631" s="66"/>
      <c r="BO631" s="66"/>
      <c r="BP631" s="66"/>
      <c r="BQ631" s="66"/>
      <c r="BR631" s="66"/>
      <c r="BS631" s="66"/>
      <c r="BT631" s="66"/>
    </row>
    <row r="632" spans="1:72" s="44" customFormat="1" x14ac:dyDescent="0.25">
      <c r="A632" s="43"/>
      <c r="B632" s="43"/>
      <c r="C632" s="43"/>
      <c r="F632" s="45"/>
      <c r="H632" s="43"/>
      <c r="J632" s="46"/>
      <c r="K632" s="46"/>
      <c r="L632" s="46"/>
      <c r="M632" s="46"/>
      <c r="AX632" s="46"/>
      <c r="AY632" s="47"/>
      <c r="AZ632" s="48"/>
      <c r="BA632" s="43"/>
      <c r="BC632" s="43"/>
      <c r="BD632" s="46"/>
      <c r="BF632" s="47"/>
      <c r="BG632" s="48"/>
      <c r="BH632" s="47"/>
      <c r="BI632" s="66"/>
      <c r="BJ632" s="66"/>
      <c r="BK632" s="66"/>
      <c r="BL632" s="66"/>
      <c r="BM632" s="66"/>
      <c r="BN632" s="66"/>
      <c r="BO632" s="66"/>
      <c r="BP632" s="66"/>
      <c r="BQ632" s="66"/>
      <c r="BR632" s="66"/>
      <c r="BS632" s="66"/>
      <c r="BT632" s="66"/>
    </row>
    <row r="633" spans="1:72" s="44" customFormat="1" x14ac:dyDescent="0.25">
      <c r="A633" s="43"/>
      <c r="B633" s="43"/>
      <c r="C633" s="43"/>
      <c r="F633" s="45"/>
      <c r="H633" s="43"/>
      <c r="J633" s="46"/>
      <c r="K633" s="46"/>
      <c r="L633" s="46"/>
      <c r="M633" s="46"/>
      <c r="AX633" s="46"/>
      <c r="AY633" s="47"/>
      <c r="AZ633" s="48"/>
      <c r="BA633" s="43"/>
      <c r="BC633" s="43"/>
      <c r="BD633" s="46"/>
      <c r="BF633" s="47"/>
      <c r="BG633" s="48"/>
      <c r="BH633" s="47"/>
      <c r="BI633" s="66"/>
      <c r="BJ633" s="66"/>
      <c r="BK633" s="66"/>
      <c r="BL633" s="66"/>
      <c r="BM633" s="66"/>
      <c r="BN633" s="66"/>
      <c r="BO633" s="66"/>
      <c r="BP633" s="66"/>
      <c r="BQ633" s="66"/>
      <c r="BR633" s="66"/>
      <c r="BS633" s="66"/>
      <c r="BT633" s="66"/>
    </row>
    <row r="634" spans="1:72" s="44" customFormat="1" x14ac:dyDescent="0.25">
      <c r="A634" s="43"/>
      <c r="B634" s="43"/>
      <c r="C634" s="43"/>
      <c r="F634" s="45"/>
      <c r="H634" s="43"/>
      <c r="J634" s="46"/>
      <c r="K634" s="46"/>
      <c r="L634" s="46"/>
      <c r="M634" s="46"/>
      <c r="AX634" s="46"/>
      <c r="AY634" s="47"/>
      <c r="AZ634" s="48"/>
      <c r="BA634" s="43"/>
      <c r="BC634" s="43"/>
      <c r="BD634" s="46"/>
      <c r="BF634" s="47"/>
      <c r="BG634" s="48"/>
      <c r="BH634" s="47"/>
      <c r="BI634" s="66"/>
      <c r="BJ634" s="66"/>
      <c r="BK634" s="66"/>
      <c r="BL634" s="66"/>
      <c r="BM634" s="66"/>
      <c r="BN634" s="66"/>
      <c r="BO634" s="66"/>
      <c r="BP634" s="66"/>
      <c r="BQ634" s="66"/>
      <c r="BR634" s="66"/>
      <c r="BS634" s="66"/>
      <c r="BT634" s="66"/>
    </row>
    <row r="635" spans="1:72" s="44" customFormat="1" x14ac:dyDescent="0.25">
      <c r="A635" s="43"/>
      <c r="B635" s="43"/>
      <c r="C635" s="43"/>
      <c r="F635" s="45"/>
      <c r="H635" s="43"/>
      <c r="J635" s="46"/>
      <c r="K635" s="46"/>
      <c r="L635" s="46"/>
      <c r="M635" s="46"/>
      <c r="AX635" s="46"/>
      <c r="AY635" s="47"/>
      <c r="AZ635" s="48"/>
      <c r="BA635" s="43"/>
      <c r="BC635" s="43"/>
      <c r="BD635" s="46"/>
      <c r="BF635" s="47"/>
      <c r="BG635" s="48"/>
      <c r="BH635" s="47"/>
      <c r="BI635" s="66"/>
      <c r="BJ635" s="66"/>
      <c r="BK635" s="66"/>
      <c r="BL635" s="66"/>
      <c r="BM635" s="66"/>
      <c r="BN635" s="66"/>
      <c r="BO635" s="66"/>
      <c r="BP635" s="66"/>
      <c r="BQ635" s="66"/>
      <c r="BR635" s="66"/>
      <c r="BS635" s="66"/>
      <c r="BT635" s="66"/>
    </row>
    <row r="636" spans="1:72" s="44" customFormat="1" x14ac:dyDescent="0.25">
      <c r="A636" s="43"/>
      <c r="B636" s="43"/>
      <c r="C636" s="43"/>
      <c r="F636" s="45"/>
      <c r="H636" s="43"/>
      <c r="J636" s="46"/>
      <c r="K636" s="46"/>
      <c r="L636" s="46"/>
      <c r="M636" s="46"/>
      <c r="AX636" s="46"/>
      <c r="AY636" s="47"/>
      <c r="AZ636" s="48"/>
      <c r="BA636" s="43"/>
      <c r="BC636" s="43"/>
      <c r="BD636" s="46"/>
      <c r="BF636" s="47"/>
      <c r="BG636" s="48"/>
      <c r="BH636" s="47"/>
      <c r="BI636" s="66"/>
      <c r="BJ636" s="66"/>
      <c r="BK636" s="66"/>
      <c r="BL636" s="66"/>
      <c r="BM636" s="66"/>
      <c r="BN636" s="66"/>
      <c r="BO636" s="66"/>
      <c r="BP636" s="66"/>
      <c r="BQ636" s="66"/>
      <c r="BR636" s="66"/>
      <c r="BS636" s="66"/>
      <c r="BT636" s="66"/>
    </row>
    <row r="637" spans="1:72" s="44" customFormat="1" x14ac:dyDescent="0.25">
      <c r="A637" s="43"/>
      <c r="B637" s="43"/>
      <c r="C637" s="43"/>
      <c r="F637" s="45"/>
      <c r="H637" s="43"/>
      <c r="J637" s="46"/>
      <c r="K637" s="46"/>
      <c r="L637" s="46"/>
      <c r="M637" s="46"/>
      <c r="AX637" s="46"/>
      <c r="AY637" s="47"/>
      <c r="AZ637" s="48"/>
      <c r="BA637" s="43"/>
      <c r="BC637" s="43"/>
      <c r="BD637" s="46"/>
      <c r="BF637" s="47"/>
      <c r="BG637" s="48"/>
      <c r="BH637" s="47"/>
      <c r="BI637" s="66"/>
      <c r="BJ637" s="66"/>
      <c r="BK637" s="66"/>
      <c r="BL637" s="66"/>
      <c r="BM637" s="66"/>
      <c r="BN637" s="66"/>
      <c r="BO637" s="66"/>
      <c r="BP637" s="66"/>
      <c r="BQ637" s="66"/>
      <c r="BR637" s="66"/>
      <c r="BS637" s="66"/>
      <c r="BT637" s="66"/>
    </row>
    <row r="638" spans="1:72" s="44" customFormat="1" x14ac:dyDescent="0.25">
      <c r="A638" s="43"/>
      <c r="B638" s="43"/>
      <c r="C638" s="43"/>
      <c r="F638" s="45"/>
      <c r="H638" s="43"/>
      <c r="J638" s="46"/>
      <c r="K638" s="46"/>
      <c r="L638" s="46"/>
      <c r="M638" s="46"/>
      <c r="AX638" s="46"/>
      <c r="AY638" s="47"/>
      <c r="AZ638" s="48"/>
      <c r="BA638" s="43"/>
      <c r="BC638" s="43"/>
      <c r="BD638" s="46"/>
      <c r="BF638" s="47"/>
      <c r="BG638" s="48"/>
      <c r="BH638" s="47"/>
      <c r="BI638" s="66"/>
      <c r="BJ638" s="66"/>
      <c r="BK638" s="66"/>
      <c r="BL638" s="66"/>
      <c r="BM638" s="66"/>
      <c r="BN638" s="66"/>
      <c r="BO638" s="66"/>
      <c r="BP638" s="66"/>
      <c r="BQ638" s="66"/>
      <c r="BR638" s="66"/>
      <c r="BS638" s="66"/>
      <c r="BT638" s="66"/>
    </row>
    <row r="639" spans="1:72" s="44" customFormat="1" x14ac:dyDescent="0.25">
      <c r="A639" s="43"/>
      <c r="B639" s="43"/>
      <c r="C639" s="43"/>
      <c r="F639" s="45"/>
      <c r="H639" s="43"/>
      <c r="J639" s="46"/>
      <c r="K639" s="46"/>
      <c r="L639" s="46"/>
      <c r="M639" s="46"/>
      <c r="AX639" s="46"/>
      <c r="AY639" s="47"/>
      <c r="AZ639" s="48"/>
      <c r="BA639" s="43"/>
      <c r="BC639" s="43"/>
      <c r="BD639" s="46"/>
      <c r="BF639" s="47"/>
      <c r="BG639" s="48"/>
      <c r="BH639" s="47"/>
      <c r="BI639" s="66"/>
      <c r="BJ639" s="66"/>
      <c r="BK639" s="66"/>
      <c r="BL639" s="66"/>
      <c r="BM639" s="66"/>
      <c r="BN639" s="66"/>
      <c r="BO639" s="66"/>
      <c r="BP639" s="66"/>
      <c r="BQ639" s="66"/>
      <c r="BR639" s="66"/>
      <c r="BS639" s="66"/>
      <c r="BT639" s="66"/>
    </row>
    <row r="640" spans="1:72" s="44" customFormat="1" x14ac:dyDescent="0.25">
      <c r="A640" s="43"/>
      <c r="B640" s="43"/>
      <c r="C640" s="43"/>
      <c r="F640" s="45"/>
      <c r="H640" s="43"/>
      <c r="J640" s="46"/>
      <c r="K640" s="46"/>
      <c r="L640" s="46"/>
      <c r="M640" s="46"/>
      <c r="AX640" s="46"/>
      <c r="AY640" s="47"/>
      <c r="AZ640" s="48"/>
      <c r="BA640" s="43"/>
      <c r="BC640" s="43"/>
      <c r="BD640" s="46"/>
      <c r="BF640" s="47"/>
      <c r="BG640" s="48"/>
      <c r="BH640" s="47"/>
      <c r="BI640" s="66"/>
      <c r="BJ640" s="66"/>
      <c r="BK640" s="66"/>
      <c r="BL640" s="66"/>
      <c r="BM640" s="66"/>
      <c r="BN640" s="66"/>
      <c r="BO640" s="66"/>
      <c r="BP640" s="66"/>
      <c r="BQ640" s="66"/>
      <c r="BR640" s="66"/>
      <c r="BS640" s="66"/>
      <c r="BT640" s="66"/>
    </row>
    <row r="641" spans="1:72" s="44" customFormat="1" x14ac:dyDescent="0.25">
      <c r="A641" s="43"/>
      <c r="B641" s="43"/>
      <c r="C641" s="43"/>
      <c r="F641" s="45"/>
      <c r="H641" s="43"/>
      <c r="J641" s="46"/>
      <c r="K641" s="46"/>
      <c r="L641" s="46"/>
      <c r="M641" s="46"/>
      <c r="AX641" s="46"/>
      <c r="AY641" s="47"/>
      <c r="AZ641" s="48"/>
      <c r="BA641" s="43"/>
      <c r="BC641" s="43"/>
      <c r="BD641" s="46"/>
      <c r="BF641" s="47"/>
      <c r="BG641" s="48"/>
      <c r="BH641" s="47"/>
      <c r="BI641" s="66"/>
      <c r="BJ641" s="66"/>
      <c r="BK641" s="66"/>
      <c r="BL641" s="66"/>
      <c r="BM641" s="66"/>
      <c r="BN641" s="66"/>
      <c r="BO641" s="66"/>
      <c r="BP641" s="66"/>
      <c r="BQ641" s="66"/>
      <c r="BR641" s="66"/>
      <c r="BS641" s="66"/>
      <c r="BT641" s="66"/>
    </row>
    <row r="642" spans="1:72" s="44" customFormat="1" x14ac:dyDescent="0.25">
      <c r="A642" s="43"/>
      <c r="B642" s="43"/>
      <c r="C642" s="43"/>
      <c r="F642" s="45"/>
      <c r="H642" s="43"/>
      <c r="J642" s="46"/>
      <c r="K642" s="46"/>
      <c r="L642" s="46"/>
      <c r="M642" s="46"/>
      <c r="AX642" s="46"/>
      <c r="AY642" s="47"/>
      <c r="AZ642" s="48"/>
      <c r="BA642" s="43"/>
      <c r="BC642" s="43"/>
      <c r="BD642" s="46"/>
      <c r="BF642" s="47"/>
      <c r="BG642" s="48"/>
      <c r="BH642" s="47"/>
      <c r="BI642" s="66"/>
      <c r="BJ642" s="66"/>
      <c r="BK642" s="66"/>
      <c r="BL642" s="66"/>
      <c r="BM642" s="66"/>
      <c r="BN642" s="66"/>
      <c r="BO642" s="66"/>
      <c r="BP642" s="66"/>
      <c r="BQ642" s="66"/>
      <c r="BR642" s="66"/>
      <c r="BS642" s="66"/>
      <c r="BT642" s="66"/>
    </row>
    <row r="643" spans="1:72" s="44" customFormat="1" x14ac:dyDescent="0.25">
      <c r="A643" s="43"/>
      <c r="B643" s="43"/>
      <c r="C643" s="43"/>
      <c r="F643" s="45"/>
      <c r="H643" s="43"/>
      <c r="J643" s="46"/>
      <c r="K643" s="46"/>
      <c r="L643" s="46"/>
      <c r="M643" s="46"/>
      <c r="AX643" s="46"/>
      <c r="AY643" s="47"/>
      <c r="AZ643" s="48"/>
      <c r="BA643" s="43"/>
      <c r="BC643" s="43"/>
      <c r="BD643" s="46"/>
      <c r="BF643" s="47"/>
      <c r="BG643" s="48"/>
      <c r="BH643" s="47"/>
      <c r="BI643" s="66"/>
      <c r="BJ643" s="66"/>
      <c r="BK643" s="66"/>
      <c r="BL643" s="66"/>
      <c r="BM643" s="66"/>
      <c r="BN643" s="66"/>
      <c r="BO643" s="66"/>
      <c r="BP643" s="66"/>
      <c r="BQ643" s="66"/>
      <c r="BR643" s="66"/>
      <c r="BS643" s="66"/>
      <c r="BT643" s="66"/>
    </row>
    <row r="644" spans="1:72" s="44" customFormat="1" x14ac:dyDescent="0.25">
      <c r="A644" s="43"/>
      <c r="B644" s="43"/>
      <c r="C644" s="43"/>
      <c r="F644" s="45"/>
      <c r="H644" s="43"/>
      <c r="J644" s="46"/>
      <c r="K644" s="46"/>
      <c r="L644" s="46"/>
      <c r="M644" s="46"/>
      <c r="AX644" s="46"/>
      <c r="AY644" s="47"/>
      <c r="AZ644" s="48"/>
      <c r="BA644" s="43"/>
      <c r="BC644" s="43"/>
      <c r="BD644" s="46"/>
      <c r="BF644" s="47"/>
      <c r="BG644" s="48"/>
      <c r="BH644" s="47"/>
      <c r="BI644" s="66"/>
      <c r="BJ644" s="66"/>
      <c r="BK644" s="66"/>
      <c r="BL644" s="66"/>
      <c r="BM644" s="66"/>
      <c r="BN644" s="66"/>
      <c r="BO644" s="66"/>
      <c r="BP644" s="66"/>
      <c r="BQ644" s="66"/>
      <c r="BR644" s="66"/>
      <c r="BS644" s="66"/>
      <c r="BT644" s="66"/>
    </row>
    <row r="645" spans="1:72" s="44" customFormat="1" x14ac:dyDescent="0.25">
      <c r="A645" s="43"/>
      <c r="B645" s="43"/>
      <c r="C645" s="43"/>
      <c r="F645" s="45"/>
      <c r="H645" s="43"/>
      <c r="J645" s="46"/>
      <c r="K645" s="46"/>
      <c r="L645" s="46"/>
      <c r="M645" s="46"/>
      <c r="AX645" s="46"/>
      <c r="AY645" s="47"/>
      <c r="AZ645" s="48"/>
      <c r="BA645" s="43"/>
      <c r="BC645" s="43"/>
      <c r="BD645" s="46"/>
      <c r="BF645" s="47"/>
      <c r="BG645" s="48"/>
      <c r="BH645" s="47"/>
      <c r="BI645" s="66"/>
      <c r="BJ645" s="66"/>
      <c r="BK645" s="66"/>
      <c r="BL645" s="66"/>
      <c r="BM645" s="66"/>
      <c r="BN645" s="66"/>
      <c r="BO645" s="66"/>
      <c r="BP645" s="66"/>
      <c r="BQ645" s="66"/>
      <c r="BR645" s="66"/>
      <c r="BS645" s="66"/>
      <c r="BT645" s="66"/>
    </row>
    <row r="646" spans="1:72" s="44" customFormat="1" x14ac:dyDescent="0.25">
      <c r="A646" s="43"/>
      <c r="B646" s="43"/>
      <c r="C646" s="43"/>
      <c r="F646" s="45"/>
      <c r="H646" s="43"/>
      <c r="J646" s="46"/>
      <c r="K646" s="46"/>
      <c r="L646" s="46"/>
      <c r="M646" s="46"/>
      <c r="AX646" s="46"/>
      <c r="AY646" s="47"/>
      <c r="AZ646" s="48"/>
      <c r="BA646" s="43"/>
      <c r="BC646" s="43"/>
      <c r="BD646" s="46"/>
      <c r="BF646" s="47"/>
      <c r="BG646" s="48"/>
      <c r="BH646" s="47"/>
      <c r="BI646" s="66"/>
      <c r="BJ646" s="66"/>
      <c r="BK646" s="66"/>
      <c r="BL646" s="66"/>
      <c r="BM646" s="66"/>
      <c r="BN646" s="66"/>
      <c r="BO646" s="66"/>
      <c r="BP646" s="66"/>
      <c r="BQ646" s="66"/>
      <c r="BR646" s="66"/>
      <c r="BS646" s="66"/>
      <c r="BT646" s="66"/>
    </row>
    <row r="647" spans="1:72" s="44" customFormat="1" x14ac:dyDescent="0.25">
      <c r="A647" s="43"/>
      <c r="B647" s="43"/>
      <c r="C647" s="43"/>
      <c r="F647" s="45"/>
      <c r="H647" s="43"/>
      <c r="J647" s="46"/>
      <c r="K647" s="46"/>
      <c r="L647" s="46"/>
      <c r="M647" s="46"/>
      <c r="AX647" s="46"/>
      <c r="AY647" s="47"/>
      <c r="AZ647" s="48"/>
      <c r="BA647" s="43"/>
      <c r="BC647" s="43"/>
      <c r="BD647" s="46"/>
      <c r="BF647" s="47"/>
      <c r="BG647" s="48"/>
      <c r="BH647" s="47"/>
      <c r="BI647" s="66"/>
      <c r="BJ647" s="66"/>
      <c r="BK647" s="66"/>
      <c r="BL647" s="66"/>
      <c r="BM647" s="66"/>
      <c r="BN647" s="66"/>
      <c r="BO647" s="66"/>
      <c r="BP647" s="66"/>
      <c r="BQ647" s="66"/>
      <c r="BR647" s="66"/>
      <c r="BS647" s="66"/>
      <c r="BT647" s="66"/>
    </row>
    <row r="648" spans="1:72" s="44" customFormat="1" x14ac:dyDescent="0.25">
      <c r="A648" s="43"/>
      <c r="B648" s="43"/>
      <c r="C648" s="43"/>
      <c r="F648" s="45"/>
      <c r="H648" s="43"/>
      <c r="J648" s="46"/>
      <c r="K648" s="46"/>
      <c r="L648" s="46"/>
      <c r="M648" s="46"/>
      <c r="AX648" s="46"/>
      <c r="AY648" s="47"/>
      <c r="AZ648" s="48"/>
      <c r="BA648" s="43"/>
      <c r="BC648" s="43"/>
      <c r="BD648" s="46"/>
      <c r="BF648" s="47"/>
      <c r="BG648" s="48"/>
      <c r="BH648" s="47"/>
      <c r="BI648" s="66"/>
      <c r="BJ648" s="66"/>
      <c r="BK648" s="66"/>
      <c r="BL648" s="66"/>
      <c r="BM648" s="66"/>
      <c r="BN648" s="66"/>
      <c r="BO648" s="66"/>
      <c r="BP648" s="66"/>
      <c r="BQ648" s="66"/>
      <c r="BR648" s="66"/>
      <c r="BS648" s="66"/>
      <c r="BT648" s="66"/>
    </row>
    <row r="649" spans="1:72" s="44" customFormat="1" x14ac:dyDescent="0.25">
      <c r="A649" s="43"/>
      <c r="B649" s="43"/>
      <c r="C649" s="43"/>
      <c r="F649" s="45"/>
      <c r="H649" s="43"/>
      <c r="J649" s="46"/>
      <c r="K649" s="46"/>
      <c r="L649" s="46"/>
      <c r="M649" s="46"/>
      <c r="AX649" s="46"/>
      <c r="AY649" s="47"/>
      <c r="AZ649" s="48"/>
      <c r="BA649" s="43"/>
      <c r="BC649" s="43"/>
      <c r="BD649" s="46"/>
      <c r="BF649" s="47"/>
      <c r="BG649" s="48"/>
      <c r="BH649" s="47"/>
      <c r="BI649" s="66"/>
      <c r="BJ649" s="66"/>
      <c r="BK649" s="66"/>
      <c r="BL649" s="66"/>
      <c r="BM649" s="66"/>
      <c r="BN649" s="66"/>
      <c r="BO649" s="66"/>
      <c r="BP649" s="66"/>
      <c r="BQ649" s="66"/>
      <c r="BR649" s="66"/>
      <c r="BS649" s="66"/>
      <c r="BT649" s="66"/>
    </row>
    <row r="650" spans="1:72" s="44" customFormat="1" x14ac:dyDescent="0.25">
      <c r="A650" s="43"/>
      <c r="B650" s="43"/>
      <c r="C650" s="43"/>
      <c r="F650" s="45"/>
      <c r="H650" s="43"/>
      <c r="J650" s="46"/>
      <c r="K650" s="46"/>
      <c r="L650" s="46"/>
      <c r="M650" s="46"/>
      <c r="AX650" s="46"/>
      <c r="AY650" s="47"/>
      <c r="AZ650" s="48"/>
      <c r="BA650" s="43"/>
      <c r="BC650" s="43"/>
      <c r="BD650" s="46"/>
      <c r="BF650" s="47"/>
      <c r="BG650" s="48"/>
      <c r="BH650" s="47"/>
      <c r="BI650" s="66"/>
      <c r="BJ650" s="66"/>
      <c r="BK650" s="66"/>
      <c r="BL650" s="66"/>
      <c r="BM650" s="66"/>
      <c r="BN650" s="66"/>
      <c r="BO650" s="66"/>
      <c r="BP650" s="66"/>
      <c r="BQ650" s="66"/>
      <c r="BR650" s="66"/>
      <c r="BS650" s="66"/>
      <c r="BT650" s="66"/>
    </row>
    <row r="651" spans="1:72" s="44" customFormat="1" x14ac:dyDescent="0.25">
      <c r="A651" s="43"/>
      <c r="B651" s="43"/>
      <c r="C651" s="43"/>
      <c r="F651" s="45"/>
      <c r="H651" s="43"/>
      <c r="J651" s="46"/>
      <c r="K651" s="46"/>
      <c r="L651" s="46"/>
      <c r="M651" s="46"/>
      <c r="AX651" s="46"/>
      <c r="AY651" s="47"/>
      <c r="AZ651" s="48"/>
      <c r="BA651" s="43"/>
      <c r="BC651" s="43"/>
      <c r="BD651" s="46"/>
      <c r="BF651" s="47"/>
      <c r="BG651" s="48"/>
      <c r="BH651" s="47"/>
      <c r="BI651" s="66"/>
      <c r="BJ651" s="66"/>
      <c r="BK651" s="66"/>
      <c r="BL651" s="66"/>
      <c r="BM651" s="66"/>
      <c r="BN651" s="66"/>
      <c r="BO651" s="66"/>
      <c r="BP651" s="66"/>
      <c r="BQ651" s="66"/>
      <c r="BR651" s="66"/>
      <c r="BS651" s="66"/>
      <c r="BT651" s="66"/>
    </row>
    <row r="652" spans="1:72" s="44" customFormat="1" x14ac:dyDescent="0.25">
      <c r="A652" s="43"/>
      <c r="B652" s="43"/>
      <c r="C652" s="43"/>
      <c r="F652" s="45"/>
      <c r="H652" s="43"/>
      <c r="J652" s="46"/>
      <c r="K652" s="46"/>
      <c r="L652" s="46"/>
      <c r="M652" s="46"/>
      <c r="AX652" s="46"/>
      <c r="AY652" s="47"/>
      <c r="AZ652" s="48"/>
      <c r="BA652" s="43"/>
      <c r="BC652" s="43"/>
      <c r="BD652" s="46"/>
      <c r="BF652" s="47"/>
      <c r="BG652" s="48"/>
      <c r="BH652" s="47"/>
      <c r="BI652" s="66"/>
      <c r="BJ652" s="66"/>
      <c r="BK652" s="66"/>
      <c r="BL652" s="66"/>
      <c r="BM652" s="66"/>
      <c r="BN652" s="66"/>
      <c r="BO652" s="66"/>
      <c r="BP652" s="66"/>
      <c r="BQ652" s="66"/>
      <c r="BR652" s="66"/>
      <c r="BS652" s="66"/>
      <c r="BT652" s="66"/>
    </row>
    <row r="653" spans="1:72" s="44" customFormat="1" x14ac:dyDescent="0.25">
      <c r="A653" s="43"/>
      <c r="B653" s="43"/>
      <c r="C653" s="43"/>
      <c r="F653" s="45"/>
      <c r="H653" s="43"/>
      <c r="J653" s="46"/>
      <c r="K653" s="46"/>
      <c r="L653" s="46"/>
      <c r="M653" s="46"/>
      <c r="AX653" s="46"/>
      <c r="AY653" s="47"/>
      <c r="AZ653" s="48"/>
      <c r="BA653" s="43"/>
      <c r="BC653" s="43"/>
      <c r="BD653" s="46"/>
      <c r="BF653" s="47"/>
      <c r="BG653" s="48"/>
      <c r="BH653" s="47"/>
      <c r="BI653" s="66"/>
      <c r="BJ653" s="66"/>
      <c r="BK653" s="66"/>
      <c r="BL653" s="66"/>
      <c r="BM653" s="66"/>
      <c r="BN653" s="66"/>
      <c r="BO653" s="66"/>
      <c r="BP653" s="66"/>
      <c r="BQ653" s="66"/>
      <c r="BR653" s="66"/>
      <c r="BS653" s="66"/>
      <c r="BT653" s="66"/>
    </row>
    <row r="654" spans="1:72" s="44" customFormat="1" x14ac:dyDescent="0.25">
      <c r="A654" s="43"/>
      <c r="B654" s="43"/>
      <c r="C654" s="43"/>
      <c r="F654" s="45"/>
      <c r="H654" s="43"/>
      <c r="J654" s="46"/>
      <c r="K654" s="46"/>
      <c r="L654" s="46"/>
      <c r="M654" s="46"/>
      <c r="AX654" s="46"/>
      <c r="AY654" s="47"/>
      <c r="AZ654" s="48"/>
      <c r="BA654" s="43"/>
      <c r="BC654" s="43"/>
      <c r="BD654" s="46"/>
      <c r="BF654" s="47"/>
      <c r="BG654" s="48"/>
      <c r="BH654" s="47"/>
      <c r="BI654" s="66"/>
      <c r="BJ654" s="66"/>
      <c r="BK654" s="66"/>
      <c r="BL654" s="66"/>
      <c r="BM654" s="66"/>
      <c r="BN654" s="66"/>
      <c r="BO654" s="66"/>
      <c r="BP654" s="66"/>
      <c r="BQ654" s="66"/>
      <c r="BR654" s="66"/>
      <c r="BS654" s="66"/>
      <c r="BT654" s="66"/>
    </row>
    <row r="655" spans="1:72" s="44" customFormat="1" x14ac:dyDescent="0.25">
      <c r="A655" s="43"/>
      <c r="B655" s="43"/>
      <c r="C655" s="43"/>
      <c r="F655" s="45"/>
      <c r="H655" s="43"/>
      <c r="J655" s="46"/>
      <c r="K655" s="46"/>
      <c r="L655" s="46"/>
      <c r="M655" s="46"/>
      <c r="AX655" s="46"/>
      <c r="AY655" s="47"/>
      <c r="AZ655" s="48"/>
      <c r="BA655" s="43"/>
      <c r="BC655" s="43"/>
      <c r="BD655" s="46"/>
      <c r="BF655" s="47"/>
      <c r="BG655" s="48"/>
      <c r="BH655" s="47"/>
      <c r="BI655" s="66"/>
      <c r="BJ655" s="66"/>
      <c r="BK655" s="66"/>
      <c r="BL655" s="66"/>
      <c r="BM655" s="66"/>
      <c r="BN655" s="66"/>
      <c r="BO655" s="66"/>
      <c r="BP655" s="66"/>
      <c r="BQ655" s="66"/>
      <c r="BR655" s="66"/>
      <c r="BS655" s="66"/>
      <c r="BT655" s="66"/>
    </row>
    <row r="656" spans="1:72" s="44" customFormat="1" x14ac:dyDescent="0.25">
      <c r="A656" s="43"/>
      <c r="B656" s="43"/>
      <c r="C656" s="43"/>
      <c r="F656" s="45"/>
      <c r="H656" s="43"/>
      <c r="J656" s="46"/>
      <c r="K656" s="46"/>
      <c r="L656" s="46"/>
      <c r="M656" s="46"/>
      <c r="AX656" s="46"/>
      <c r="AY656" s="47"/>
      <c r="AZ656" s="48"/>
      <c r="BA656" s="43"/>
      <c r="BC656" s="43"/>
      <c r="BD656" s="46"/>
      <c r="BF656" s="47"/>
      <c r="BG656" s="48"/>
      <c r="BH656" s="47"/>
      <c r="BI656" s="66"/>
      <c r="BJ656" s="66"/>
      <c r="BK656" s="66"/>
      <c r="BL656" s="66"/>
      <c r="BM656" s="66"/>
      <c r="BN656" s="66"/>
      <c r="BO656" s="66"/>
      <c r="BP656" s="66"/>
      <c r="BQ656" s="66"/>
      <c r="BR656" s="66"/>
      <c r="BS656" s="66"/>
      <c r="BT656" s="66"/>
    </row>
    <row r="657" spans="1:72" s="44" customFormat="1" x14ac:dyDescent="0.25">
      <c r="A657" s="43"/>
      <c r="B657" s="43"/>
      <c r="C657" s="43"/>
      <c r="F657" s="45"/>
      <c r="H657" s="43"/>
      <c r="J657" s="46"/>
      <c r="K657" s="46"/>
      <c r="L657" s="46"/>
      <c r="M657" s="46"/>
      <c r="AX657" s="46"/>
      <c r="AY657" s="47"/>
      <c r="AZ657" s="48"/>
      <c r="BA657" s="43"/>
      <c r="BC657" s="43"/>
      <c r="BD657" s="46"/>
      <c r="BF657" s="47"/>
      <c r="BG657" s="48"/>
      <c r="BH657" s="47"/>
      <c r="BI657" s="66"/>
      <c r="BJ657" s="66"/>
      <c r="BK657" s="66"/>
      <c r="BL657" s="66"/>
      <c r="BM657" s="66"/>
      <c r="BN657" s="66"/>
      <c r="BO657" s="66"/>
      <c r="BP657" s="66"/>
      <c r="BQ657" s="66"/>
      <c r="BR657" s="66"/>
      <c r="BS657" s="66"/>
      <c r="BT657" s="66"/>
    </row>
    <row r="658" spans="1:72" s="44" customFormat="1" x14ac:dyDescent="0.25">
      <c r="A658" s="43"/>
      <c r="B658" s="43"/>
      <c r="C658" s="43"/>
      <c r="F658" s="45"/>
      <c r="H658" s="43"/>
      <c r="J658" s="46"/>
      <c r="K658" s="46"/>
      <c r="L658" s="46"/>
      <c r="M658" s="46"/>
      <c r="AX658" s="46"/>
      <c r="AY658" s="47"/>
      <c r="AZ658" s="48"/>
      <c r="BA658" s="43"/>
      <c r="BC658" s="43"/>
      <c r="BD658" s="46"/>
      <c r="BF658" s="47"/>
      <c r="BG658" s="48"/>
      <c r="BH658" s="47"/>
      <c r="BI658" s="66"/>
      <c r="BJ658" s="66"/>
      <c r="BK658" s="66"/>
      <c r="BL658" s="66"/>
      <c r="BM658" s="66"/>
      <c r="BN658" s="66"/>
      <c r="BO658" s="66"/>
      <c r="BP658" s="66"/>
      <c r="BQ658" s="66"/>
      <c r="BR658" s="66"/>
      <c r="BS658" s="66"/>
      <c r="BT658" s="66"/>
    </row>
    <row r="659" spans="1:72" s="44" customFormat="1" x14ac:dyDescent="0.25">
      <c r="A659" s="43"/>
      <c r="B659" s="43"/>
      <c r="C659" s="43"/>
      <c r="F659" s="45"/>
      <c r="H659" s="43"/>
      <c r="J659" s="46"/>
      <c r="K659" s="46"/>
      <c r="L659" s="46"/>
      <c r="M659" s="46"/>
      <c r="AX659" s="46"/>
      <c r="AY659" s="47"/>
      <c r="AZ659" s="48"/>
      <c r="BA659" s="43"/>
      <c r="BC659" s="43"/>
      <c r="BD659" s="46"/>
      <c r="BF659" s="47"/>
      <c r="BG659" s="48"/>
      <c r="BH659" s="47"/>
      <c r="BI659" s="66"/>
      <c r="BJ659" s="66"/>
      <c r="BK659" s="66"/>
      <c r="BL659" s="66"/>
      <c r="BM659" s="66"/>
      <c r="BN659" s="66"/>
      <c r="BO659" s="66"/>
      <c r="BP659" s="66"/>
      <c r="BQ659" s="66"/>
      <c r="BR659" s="66"/>
      <c r="BS659" s="66"/>
      <c r="BT659" s="66"/>
    </row>
    <row r="660" spans="1:72" s="44" customFormat="1" x14ac:dyDescent="0.25">
      <c r="A660" s="43"/>
      <c r="B660" s="43"/>
      <c r="C660" s="43"/>
      <c r="F660" s="45"/>
      <c r="H660" s="43"/>
      <c r="J660" s="46"/>
      <c r="K660" s="46"/>
      <c r="L660" s="46"/>
      <c r="M660" s="46"/>
      <c r="AX660" s="46"/>
      <c r="AY660" s="47"/>
      <c r="AZ660" s="48"/>
      <c r="BA660" s="43"/>
      <c r="BC660" s="43"/>
      <c r="BD660" s="46"/>
      <c r="BF660" s="47"/>
      <c r="BG660" s="48"/>
      <c r="BH660" s="47"/>
      <c r="BI660" s="66"/>
      <c r="BJ660" s="66"/>
      <c r="BK660" s="66"/>
      <c r="BL660" s="66"/>
      <c r="BM660" s="66"/>
      <c r="BN660" s="66"/>
      <c r="BO660" s="66"/>
      <c r="BP660" s="66"/>
      <c r="BQ660" s="66"/>
      <c r="BR660" s="66"/>
      <c r="BS660" s="66"/>
      <c r="BT660" s="66"/>
    </row>
    <row r="661" spans="1:72" s="44" customFormat="1" x14ac:dyDescent="0.25">
      <c r="A661" s="43"/>
      <c r="B661" s="43"/>
      <c r="C661" s="43"/>
      <c r="F661" s="45"/>
      <c r="H661" s="43"/>
      <c r="J661" s="46"/>
      <c r="K661" s="46"/>
      <c r="L661" s="46"/>
      <c r="M661" s="46"/>
      <c r="AX661" s="46"/>
      <c r="AY661" s="47"/>
      <c r="AZ661" s="48"/>
      <c r="BA661" s="43"/>
      <c r="BC661" s="43"/>
      <c r="BD661" s="46"/>
      <c r="BF661" s="47"/>
      <c r="BG661" s="48"/>
      <c r="BH661" s="47"/>
      <c r="BI661" s="66"/>
      <c r="BJ661" s="66"/>
      <c r="BK661" s="66"/>
      <c r="BL661" s="66"/>
      <c r="BM661" s="66"/>
      <c r="BN661" s="66"/>
      <c r="BO661" s="66"/>
      <c r="BP661" s="66"/>
      <c r="BQ661" s="66"/>
      <c r="BR661" s="66"/>
      <c r="BS661" s="66"/>
      <c r="BT661" s="66"/>
    </row>
    <row r="662" spans="1:72" s="44" customFormat="1" x14ac:dyDescent="0.25">
      <c r="A662" s="43"/>
      <c r="B662" s="43"/>
      <c r="C662" s="43"/>
      <c r="F662" s="45"/>
      <c r="H662" s="43"/>
      <c r="J662" s="46"/>
      <c r="K662" s="46"/>
      <c r="L662" s="46"/>
      <c r="M662" s="46"/>
      <c r="AX662" s="46"/>
      <c r="AY662" s="47"/>
      <c r="AZ662" s="48"/>
      <c r="BA662" s="43"/>
      <c r="BC662" s="43"/>
      <c r="BD662" s="46"/>
      <c r="BF662" s="47"/>
      <c r="BG662" s="48"/>
      <c r="BH662" s="47"/>
      <c r="BI662" s="66"/>
      <c r="BJ662" s="66"/>
      <c r="BK662" s="66"/>
      <c r="BL662" s="66"/>
      <c r="BM662" s="66"/>
      <c r="BN662" s="66"/>
      <c r="BO662" s="66"/>
      <c r="BP662" s="66"/>
      <c r="BQ662" s="66"/>
      <c r="BR662" s="66"/>
      <c r="BS662" s="66"/>
      <c r="BT662" s="66"/>
    </row>
    <row r="663" spans="1:72" s="44" customFormat="1" x14ac:dyDescent="0.25">
      <c r="A663" s="43"/>
      <c r="B663" s="43"/>
      <c r="C663" s="43"/>
      <c r="F663" s="45"/>
      <c r="H663" s="43"/>
      <c r="J663" s="46"/>
      <c r="K663" s="46"/>
      <c r="L663" s="46"/>
      <c r="M663" s="46"/>
      <c r="AX663" s="46"/>
      <c r="AY663" s="47"/>
      <c r="AZ663" s="48"/>
      <c r="BA663" s="43"/>
      <c r="BC663" s="43"/>
      <c r="BD663" s="46"/>
      <c r="BF663" s="47"/>
      <c r="BG663" s="48"/>
      <c r="BH663" s="47"/>
      <c r="BI663" s="66"/>
      <c r="BJ663" s="66"/>
      <c r="BK663" s="66"/>
      <c r="BL663" s="66"/>
      <c r="BM663" s="66"/>
      <c r="BN663" s="66"/>
      <c r="BO663" s="66"/>
      <c r="BP663" s="66"/>
      <c r="BQ663" s="66"/>
      <c r="BR663" s="66"/>
      <c r="BS663" s="66"/>
      <c r="BT663" s="66"/>
    </row>
    <row r="664" spans="1:72" s="44" customFormat="1" x14ac:dyDescent="0.25">
      <c r="A664" s="43"/>
      <c r="B664" s="43"/>
      <c r="C664" s="43"/>
      <c r="F664" s="45"/>
      <c r="H664" s="43"/>
      <c r="J664" s="46"/>
      <c r="K664" s="46"/>
      <c r="L664" s="46"/>
      <c r="M664" s="46"/>
      <c r="AX664" s="46"/>
      <c r="AY664" s="47"/>
      <c r="AZ664" s="48"/>
      <c r="BA664" s="43"/>
      <c r="BC664" s="43"/>
      <c r="BD664" s="46"/>
      <c r="BF664" s="47"/>
      <c r="BG664" s="48"/>
      <c r="BH664" s="47"/>
      <c r="BI664" s="66"/>
      <c r="BJ664" s="66"/>
      <c r="BK664" s="66"/>
      <c r="BL664" s="66"/>
      <c r="BM664" s="66"/>
      <c r="BN664" s="66"/>
      <c r="BO664" s="66"/>
      <c r="BP664" s="66"/>
      <c r="BQ664" s="66"/>
      <c r="BR664" s="66"/>
      <c r="BS664" s="66"/>
      <c r="BT664" s="66"/>
    </row>
    <row r="665" spans="1:72" s="44" customFormat="1" x14ac:dyDescent="0.25">
      <c r="A665" s="43"/>
      <c r="B665" s="43"/>
      <c r="C665" s="43"/>
      <c r="F665" s="45"/>
      <c r="H665" s="43"/>
      <c r="J665" s="46"/>
      <c r="K665" s="46"/>
      <c r="L665" s="46"/>
      <c r="M665" s="46"/>
      <c r="AX665" s="46"/>
      <c r="AY665" s="47"/>
      <c r="AZ665" s="48"/>
      <c r="BA665" s="43"/>
      <c r="BC665" s="43"/>
      <c r="BD665" s="46"/>
      <c r="BF665" s="47"/>
      <c r="BG665" s="48"/>
      <c r="BH665" s="47"/>
      <c r="BI665" s="66"/>
      <c r="BJ665" s="66"/>
      <c r="BK665" s="66"/>
      <c r="BL665" s="66"/>
      <c r="BM665" s="66"/>
      <c r="BN665" s="66"/>
      <c r="BO665" s="66"/>
      <c r="BP665" s="66"/>
      <c r="BQ665" s="66"/>
      <c r="BR665" s="66"/>
      <c r="BS665" s="66"/>
      <c r="BT665" s="66"/>
    </row>
    <row r="666" spans="1:72" s="44" customFormat="1" x14ac:dyDescent="0.25">
      <c r="A666" s="43"/>
      <c r="B666" s="43"/>
      <c r="C666" s="43"/>
      <c r="F666" s="45"/>
      <c r="H666" s="43"/>
      <c r="J666" s="46"/>
      <c r="K666" s="46"/>
      <c r="L666" s="46"/>
      <c r="M666" s="46"/>
      <c r="AX666" s="46"/>
      <c r="AY666" s="47"/>
      <c r="AZ666" s="48"/>
      <c r="BA666" s="43"/>
      <c r="BC666" s="43"/>
      <c r="BD666" s="46"/>
      <c r="BF666" s="47"/>
      <c r="BG666" s="48"/>
      <c r="BH666" s="47"/>
      <c r="BI666" s="66"/>
      <c r="BJ666" s="66"/>
      <c r="BK666" s="66"/>
      <c r="BL666" s="66"/>
      <c r="BM666" s="66"/>
      <c r="BN666" s="66"/>
      <c r="BO666" s="66"/>
      <c r="BP666" s="66"/>
      <c r="BQ666" s="66"/>
      <c r="BR666" s="66"/>
      <c r="BS666" s="66"/>
      <c r="BT666" s="66"/>
    </row>
    <row r="667" spans="1:72" s="44" customFormat="1" x14ac:dyDescent="0.25">
      <c r="A667" s="43"/>
      <c r="B667" s="43"/>
      <c r="C667" s="43"/>
      <c r="F667" s="45"/>
      <c r="H667" s="43"/>
      <c r="J667" s="46"/>
      <c r="K667" s="46"/>
      <c r="L667" s="46"/>
      <c r="M667" s="46"/>
      <c r="AX667" s="46"/>
      <c r="AY667" s="47"/>
      <c r="AZ667" s="48"/>
      <c r="BA667" s="43"/>
      <c r="BC667" s="43"/>
      <c r="BD667" s="46"/>
      <c r="BF667" s="47"/>
      <c r="BG667" s="48"/>
      <c r="BH667" s="47"/>
      <c r="BI667" s="66"/>
      <c r="BJ667" s="66"/>
      <c r="BK667" s="66"/>
      <c r="BL667" s="66"/>
      <c r="BM667" s="66"/>
      <c r="BN667" s="66"/>
      <c r="BO667" s="66"/>
      <c r="BP667" s="66"/>
      <c r="BQ667" s="66"/>
      <c r="BR667" s="66"/>
      <c r="BS667" s="66"/>
      <c r="BT667" s="66"/>
    </row>
    <row r="668" spans="1:72" s="44" customFormat="1" x14ac:dyDescent="0.25">
      <c r="A668" s="43"/>
      <c r="B668" s="43"/>
      <c r="C668" s="43"/>
      <c r="F668" s="45"/>
      <c r="H668" s="43"/>
      <c r="J668" s="46"/>
      <c r="K668" s="46"/>
      <c r="L668" s="46"/>
      <c r="M668" s="46"/>
      <c r="AX668" s="46"/>
      <c r="AY668" s="47"/>
      <c r="AZ668" s="48"/>
      <c r="BA668" s="43"/>
      <c r="BC668" s="43"/>
      <c r="BD668" s="46"/>
      <c r="BF668" s="47"/>
      <c r="BG668" s="48"/>
      <c r="BH668" s="47"/>
      <c r="BI668" s="66"/>
      <c r="BJ668" s="66"/>
      <c r="BK668" s="66"/>
      <c r="BL668" s="66"/>
      <c r="BM668" s="66"/>
      <c r="BN668" s="66"/>
      <c r="BO668" s="66"/>
      <c r="BP668" s="66"/>
      <c r="BQ668" s="66"/>
      <c r="BR668" s="66"/>
      <c r="BS668" s="66"/>
      <c r="BT668" s="66"/>
    </row>
    <row r="669" spans="1:72" s="44" customFormat="1" x14ac:dyDescent="0.25">
      <c r="A669" s="43"/>
      <c r="B669" s="43"/>
      <c r="C669" s="43"/>
      <c r="F669" s="45"/>
      <c r="H669" s="43"/>
      <c r="J669" s="46"/>
      <c r="K669" s="46"/>
      <c r="L669" s="46"/>
      <c r="M669" s="46"/>
      <c r="AX669" s="46"/>
      <c r="AY669" s="47"/>
      <c r="AZ669" s="48"/>
      <c r="BA669" s="43"/>
      <c r="BC669" s="43"/>
      <c r="BD669" s="46"/>
      <c r="BF669" s="47"/>
      <c r="BG669" s="48"/>
      <c r="BH669" s="47"/>
      <c r="BI669" s="66"/>
      <c r="BJ669" s="66"/>
      <c r="BK669" s="66"/>
      <c r="BL669" s="66"/>
      <c r="BM669" s="66"/>
      <c r="BN669" s="66"/>
      <c r="BO669" s="66"/>
      <c r="BP669" s="66"/>
      <c r="BQ669" s="66"/>
      <c r="BR669" s="66"/>
      <c r="BS669" s="66"/>
      <c r="BT669" s="66"/>
    </row>
    <row r="670" spans="1:72" s="44" customFormat="1" x14ac:dyDescent="0.25">
      <c r="A670" s="43"/>
      <c r="B670" s="43"/>
      <c r="C670" s="43"/>
      <c r="F670" s="45"/>
      <c r="H670" s="43"/>
      <c r="J670" s="46"/>
      <c r="K670" s="46"/>
      <c r="L670" s="46"/>
      <c r="M670" s="46"/>
      <c r="AX670" s="46"/>
      <c r="AY670" s="47"/>
      <c r="AZ670" s="48"/>
      <c r="BA670" s="43"/>
      <c r="BC670" s="43"/>
      <c r="BD670" s="46"/>
      <c r="BF670" s="47"/>
      <c r="BG670" s="48"/>
      <c r="BH670" s="47"/>
      <c r="BI670" s="66"/>
      <c r="BJ670" s="66"/>
      <c r="BK670" s="66"/>
      <c r="BL670" s="66"/>
      <c r="BM670" s="66"/>
      <c r="BN670" s="66"/>
      <c r="BO670" s="66"/>
      <c r="BP670" s="66"/>
      <c r="BQ670" s="66"/>
      <c r="BR670" s="66"/>
      <c r="BS670" s="66"/>
      <c r="BT670" s="66"/>
    </row>
    <row r="671" spans="1:72" s="44" customFormat="1" x14ac:dyDescent="0.25">
      <c r="A671" s="43"/>
      <c r="B671" s="43"/>
      <c r="C671" s="43"/>
      <c r="F671" s="45"/>
      <c r="H671" s="43"/>
      <c r="J671" s="46"/>
      <c r="K671" s="46"/>
      <c r="L671" s="46"/>
      <c r="M671" s="46"/>
      <c r="AX671" s="46"/>
      <c r="AY671" s="47"/>
      <c r="AZ671" s="48"/>
      <c r="BA671" s="43"/>
      <c r="BC671" s="43"/>
      <c r="BD671" s="46"/>
      <c r="BF671" s="47"/>
      <c r="BG671" s="48"/>
      <c r="BH671" s="47"/>
      <c r="BI671" s="66"/>
      <c r="BJ671" s="66"/>
      <c r="BK671" s="66"/>
      <c r="BL671" s="66"/>
      <c r="BM671" s="66"/>
      <c r="BN671" s="66"/>
      <c r="BO671" s="66"/>
      <c r="BP671" s="66"/>
      <c r="BQ671" s="66"/>
      <c r="BR671" s="66"/>
      <c r="BS671" s="66"/>
      <c r="BT671" s="66"/>
    </row>
    <row r="672" spans="1:72" s="44" customFormat="1" x14ac:dyDescent="0.25">
      <c r="A672" s="43"/>
      <c r="B672" s="43"/>
      <c r="C672" s="43"/>
      <c r="F672" s="45"/>
      <c r="H672" s="43"/>
      <c r="J672" s="46"/>
      <c r="K672" s="46"/>
      <c r="L672" s="46"/>
      <c r="M672" s="46"/>
      <c r="AX672" s="46"/>
      <c r="AY672" s="47"/>
      <c r="AZ672" s="48"/>
      <c r="BA672" s="43"/>
      <c r="BC672" s="43"/>
      <c r="BD672" s="46"/>
      <c r="BF672" s="47"/>
      <c r="BG672" s="48"/>
      <c r="BH672" s="47"/>
      <c r="BI672" s="66"/>
      <c r="BJ672" s="66"/>
      <c r="BK672" s="66"/>
      <c r="BL672" s="66"/>
      <c r="BM672" s="66"/>
      <c r="BN672" s="66"/>
      <c r="BO672" s="66"/>
      <c r="BP672" s="66"/>
      <c r="BQ672" s="66"/>
      <c r="BR672" s="66"/>
      <c r="BS672" s="66"/>
      <c r="BT672" s="66"/>
    </row>
    <row r="673" spans="1:72" s="44" customFormat="1" x14ac:dyDescent="0.25">
      <c r="A673" s="43"/>
      <c r="B673" s="43"/>
      <c r="C673" s="43"/>
      <c r="F673" s="45"/>
      <c r="H673" s="43"/>
      <c r="J673" s="46"/>
      <c r="K673" s="46"/>
      <c r="L673" s="46"/>
      <c r="M673" s="46"/>
      <c r="AX673" s="46"/>
      <c r="AY673" s="47"/>
      <c r="AZ673" s="48"/>
      <c r="BA673" s="43"/>
      <c r="BC673" s="43"/>
      <c r="BD673" s="46"/>
      <c r="BF673" s="47"/>
      <c r="BG673" s="48"/>
      <c r="BH673" s="47"/>
      <c r="BI673" s="66"/>
      <c r="BJ673" s="66"/>
      <c r="BK673" s="66"/>
      <c r="BL673" s="66"/>
      <c r="BM673" s="66"/>
      <c r="BN673" s="66"/>
      <c r="BO673" s="66"/>
      <c r="BP673" s="66"/>
      <c r="BQ673" s="66"/>
      <c r="BR673" s="66"/>
      <c r="BS673" s="66"/>
      <c r="BT673" s="66"/>
    </row>
    <row r="674" spans="1:72" s="44" customFormat="1" x14ac:dyDescent="0.25">
      <c r="A674" s="43"/>
      <c r="B674" s="43"/>
      <c r="C674" s="43"/>
      <c r="F674" s="45"/>
      <c r="H674" s="43"/>
      <c r="J674" s="46"/>
      <c r="K674" s="46"/>
      <c r="L674" s="46"/>
      <c r="M674" s="46"/>
      <c r="AX674" s="46"/>
      <c r="AY674" s="47"/>
      <c r="AZ674" s="48"/>
      <c r="BA674" s="43"/>
      <c r="BC674" s="43"/>
      <c r="BD674" s="46"/>
      <c r="BF674" s="47"/>
      <c r="BG674" s="48"/>
      <c r="BH674" s="47"/>
      <c r="BI674" s="66"/>
      <c r="BJ674" s="66"/>
      <c r="BK674" s="66"/>
      <c r="BL674" s="66"/>
      <c r="BM674" s="66"/>
      <c r="BN674" s="66"/>
      <c r="BO674" s="66"/>
      <c r="BP674" s="66"/>
      <c r="BQ674" s="66"/>
      <c r="BR674" s="66"/>
      <c r="BS674" s="66"/>
      <c r="BT674" s="66"/>
    </row>
    <row r="675" spans="1:72" s="44" customFormat="1" x14ac:dyDescent="0.25">
      <c r="A675" s="43"/>
      <c r="B675" s="43"/>
      <c r="C675" s="43"/>
      <c r="F675" s="45"/>
      <c r="H675" s="43"/>
      <c r="J675" s="46"/>
      <c r="K675" s="46"/>
      <c r="L675" s="46"/>
      <c r="M675" s="46"/>
      <c r="AX675" s="46"/>
      <c r="AY675" s="47"/>
      <c r="AZ675" s="48"/>
      <c r="BA675" s="43"/>
      <c r="BC675" s="43"/>
      <c r="BD675" s="46"/>
      <c r="BF675" s="47"/>
      <c r="BG675" s="48"/>
      <c r="BH675" s="47"/>
      <c r="BI675" s="66"/>
      <c r="BJ675" s="66"/>
      <c r="BK675" s="66"/>
      <c r="BL675" s="66"/>
      <c r="BM675" s="66"/>
      <c r="BN675" s="66"/>
      <c r="BO675" s="66"/>
      <c r="BP675" s="66"/>
      <c r="BQ675" s="66"/>
      <c r="BR675" s="66"/>
      <c r="BS675" s="66"/>
      <c r="BT675" s="66"/>
    </row>
    <row r="676" spans="1:72" s="44" customFormat="1" x14ac:dyDescent="0.25">
      <c r="A676" s="43"/>
      <c r="B676" s="43"/>
      <c r="C676" s="43"/>
      <c r="F676" s="45"/>
      <c r="H676" s="43"/>
      <c r="J676" s="46"/>
      <c r="K676" s="46"/>
      <c r="L676" s="46"/>
      <c r="M676" s="46"/>
      <c r="AX676" s="46"/>
      <c r="AY676" s="47"/>
      <c r="AZ676" s="48"/>
      <c r="BA676" s="43"/>
      <c r="BC676" s="43"/>
      <c r="BD676" s="46"/>
      <c r="BF676" s="47"/>
      <c r="BG676" s="48"/>
      <c r="BH676" s="47"/>
      <c r="BI676" s="66"/>
      <c r="BJ676" s="66"/>
      <c r="BK676" s="66"/>
      <c r="BL676" s="66"/>
      <c r="BM676" s="66"/>
      <c r="BN676" s="66"/>
      <c r="BO676" s="66"/>
      <c r="BP676" s="66"/>
      <c r="BQ676" s="66"/>
      <c r="BR676" s="66"/>
      <c r="BS676" s="66"/>
      <c r="BT676" s="66"/>
    </row>
    <row r="677" spans="1:72" s="44" customFormat="1" x14ac:dyDescent="0.25">
      <c r="A677" s="43"/>
      <c r="B677" s="43"/>
      <c r="C677" s="43"/>
      <c r="F677" s="45"/>
      <c r="H677" s="43"/>
      <c r="J677" s="46"/>
      <c r="K677" s="46"/>
      <c r="L677" s="46"/>
      <c r="M677" s="46"/>
      <c r="AX677" s="46"/>
      <c r="AY677" s="47"/>
      <c r="AZ677" s="48"/>
      <c r="BA677" s="43"/>
      <c r="BC677" s="43"/>
      <c r="BD677" s="46"/>
      <c r="BF677" s="47"/>
      <c r="BG677" s="48"/>
      <c r="BH677" s="47"/>
      <c r="BI677" s="66"/>
      <c r="BJ677" s="66"/>
      <c r="BK677" s="66"/>
      <c r="BL677" s="66"/>
      <c r="BM677" s="66"/>
      <c r="BN677" s="66"/>
      <c r="BO677" s="66"/>
      <c r="BP677" s="66"/>
      <c r="BQ677" s="66"/>
      <c r="BR677" s="66"/>
      <c r="BS677" s="66"/>
      <c r="BT677" s="66"/>
    </row>
    <row r="678" spans="1:72" s="44" customFormat="1" x14ac:dyDescent="0.25">
      <c r="A678" s="43"/>
      <c r="B678" s="43"/>
      <c r="C678" s="43"/>
      <c r="F678" s="45"/>
      <c r="H678" s="43"/>
      <c r="J678" s="46"/>
      <c r="K678" s="46"/>
      <c r="L678" s="46"/>
      <c r="M678" s="46"/>
      <c r="AX678" s="46"/>
      <c r="AY678" s="47"/>
      <c r="AZ678" s="48"/>
      <c r="BA678" s="43"/>
      <c r="BC678" s="43"/>
      <c r="BD678" s="46"/>
      <c r="BF678" s="47"/>
      <c r="BG678" s="48"/>
      <c r="BH678" s="47"/>
      <c r="BI678" s="66"/>
      <c r="BJ678" s="66"/>
      <c r="BK678" s="66"/>
      <c r="BL678" s="66"/>
      <c r="BM678" s="66"/>
      <c r="BN678" s="66"/>
      <c r="BO678" s="66"/>
      <c r="BP678" s="66"/>
      <c r="BQ678" s="66"/>
      <c r="BR678" s="66"/>
      <c r="BS678" s="66"/>
      <c r="BT678" s="66"/>
    </row>
    <row r="679" spans="1:72" s="44" customFormat="1" x14ac:dyDescent="0.25">
      <c r="A679" s="43"/>
      <c r="B679" s="43"/>
      <c r="C679" s="43"/>
      <c r="F679" s="45"/>
      <c r="H679" s="43"/>
      <c r="J679" s="46"/>
      <c r="K679" s="46"/>
      <c r="L679" s="46"/>
      <c r="M679" s="46"/>
      <c r="AX679" s="46"/>
      <c r="AY679" s="47"/>
      <c r="AZ679" s="48"/>
      <c r="BA679" s="43"/>
      <c r="BC679" s="43"/>
      <c r="BD679" s="46"/>
      <c r="BF679" s="47"/>
      <c r="BG679" s="48"/>
      <c r="BH679" s="47"/>
      <c r="BI679" s="66"/>
      <c r="BJ679" s="66"/>
      <c r="BK679" s="66"/>
      <c r="BL679" s="66"/>
      <c r="BM679" s="66"/>
      <c r="BN679" s="66"/>
      <c r="BO679" s="66"/>
      <c r="BP679" s="66"/>
      <c r="BQ679" s="66"/>
      <c r="BR679" s="66"/>
      <c r="BS679" s="66"/>
      <c r="BT679" s="66"/>
    </row>
    <row r="680" spans="1:72" s="44" customFormat="1" x14ac:dyDescent="0.25">
      <c r="A680" s="43"/>
      <c r="B680" s="43"/>
      <c r="C680" s="43"/>
      <c r="F680" s="45"/>
      <c r="H680" s="43"/>
      <c r="J680" s="46"/>
      <c r="K680" s="46"/>
      <c r="L680" s="46"/>
      <c r="M680" s="46"/>
      <c r="AX680" s="46"/>
      <c r="AY680" s="47"/>
      <c r="AZ680" s="48"/>
      <c r="BA680" s="43"/>
      <c r="BC680" s="43"/>
      <c r="BD680" s="46"/>
      <c r="BF680" s="47"/>
      <c r="BG680" s="48"/>
      <c r="BH680" s="47"/>
      <c r="BI680" s="66"/>
      <c r="BJ680" s="66"/>
      <c r="BK680" s="66"/>
      <c r="BL680" s="66"/>
      <c r="BM680" s="66"/>
      <c r="BN680" s="66"/>
      <c r="BO680" s="66"/>
      <c r="BP680" s="66"/>
      <c r="BQ680" s="66"/>
      <c r="BR680" s="66"/>
      <c r="BS680" s="66"/>
      <c r="BT680" s="66"/>
    </row>
    <row r="681" spans="1:72" s="44" customFormat="1" x14ac:dyDescent="0.25">
      <c r="A681" s="43"/>
      <c r="B681" s="43"/>
      <c r="C681" s="43"/>
      <c r="F681" s="45"/>
      <c r="H681" s="43"/>
      <c r="J681" s="46"/>
      <c r="K681" s="46"/>
      <c r="L681" s="46"/>
      <c r="M681" s="46"/>
      <c r="AX681" s="46"/>
      <c r="AY681" s="47"/>
      <c r="AZ681" s="48"/>
      <c r="BA681" s="43"/>
      <c r="BC681" s="43"/>
      <c r="BD681" s="46"/>
      <c r="BF681" s="47"/>
      <c r="BG681" s="48"/>
      <c r="BH681" s="47"/>
      <c r="BI681" s="66"/>
      <c r="BJ681" s="66"/>
      <c r="BK681" s="66"/>
      <c r="BL681" s="66"/>
      <c r="BM681" s="66"/>
      <c r="BN681" s="66"/>
      <c r="BO681" s="66"/>
      <c r="BP681" s="66"/>
      <c r="BQ681" s="66"/>
      <c r="BR681" s="66"/>
      <c r="BS681" s="66"/>
      <c r="BT681" s="66"/>
    </row>
    <row r="682" spans="1:72" s="44" customFormat="1" x14ac:dyDescent="0.25">
      <c r="A682" s="43"/>
      <c r="B682" s="43"/>
      <c r="C682" s="43"/>
      <c r="F682" s="45"/>
      <c r="H682" s="43"/>
      <c r="J682" s="46"/>
      <c r="K682" s="46"/>
      <c r="L682" s="46"/>
      <c r="M682" s="46"/>
      <c r="AX682" s="46"/>
      <c r="AY682" s="47"/>
      <c r="AZ682" s="48"/>
      <c r="BA682" s="43"/>
      <c r="BC682" s="43"/>
      <c r="BD682" s="46"/>
      <c r="BF682" s="47"/>
      <c r="BG682" s="48"/>
      <c r="BH682" s="47"/>
      <c r="BI682" s="66"/>
      <c r="BJ682" s="66"/>
      <c r="BK682" s="66"/>
      <c r="BL682" s="66"/>
      <c r="BM682" s="66"/>
      <c r="BN682" s="66"/>
      <c r="BO682" s="66"/>
      <c r="BP682" s="66"/>
      <c r="BQ682" s="66"/>
      <c r="BR682" s="66"/>
      <c r="BS682" s="66"/>
      <c r="BT682" s="66"/>
    </row>
    <row r="683" spans="1:72" s="44" customFormat="1" x14ac:dyDescent="0.25">
      <c r="A683" s="43"/>
      <c r="B683" s="43"/>
      <c r="C683" s="43"/>
      <c r="F683" s="45"/>
      <c r="H683" s="43"/>
      <c r="J683" s="46"/>
      <c r="K683" s="46"/>
      <c r="L683" s="46"/>
      <c r="M683" s="46"/>
      <c r="AX683" s="46"/>
      <c r="AY683" s="47"/>
      <c r="AZ683" s="48"/>
      <c r="BA683" s="43"/>
      <c r="BC683" s="43"/>
      <c r="BD683" s="46"/>
      <c r="BF683" s="47"/>
      <c r="BG683" s="48"/>
      <c r="BH683" s="47"/>
      <c r="BI683" s="66"/>
      <c r="BJ683" s="66"/>
      <c r="BK683" s="66"/>
      <c r="BL683" s="66"/>
      <c r="BM683" s="66"/>
      <c r="BN683" s="66"/>
      <c r="BO683" s="66"/>
      <c r="BP683" s="66"/>
      <c r="BQ683" s="66"/>
      <c r="BR683" s="66"/>
      <c r="BS683" s="66"/>
      <c r="BT683" s="66"/>
    </row>
    <row r="684" spans="1:72" s="44" customFormat="1" x14ac:dyDescent="0.25">
      <c r="A684" s="43"/>
      <c r="B684" s="43"/>
      <c r="C684" s="43"/>
      <c r="F684" s="45"/>
      <c r="H684" s="43"/>
      <c r="J684" s="46"/>
      <c r="K684" s="46"/>
      <c r="L684" s="46"/>
      <c r="M684" s="46"/>
      <c r="AX684" s="46"/>
      <c r="AY684" s="47"/>
      <c r="AZ684" s="48"/>
      <c r="BA684" s="43"/>
      <c r="BC684" s="43"/>
      <c r="BD684" s="46"/>
      <c r="BF684" s="47"/>
      <c r="BG684" s="48"/>
      <c r="BH684" s="47"/>
      <c r="BI684" s="66"/>
      <c r="BJ684" s="66"/>
      <c r="BK684" s="66"/>
      <c r="BL684" s="66"/>
      <c r="BM684" s="66"/>
      <c r="BN684" s="66"/>
      <c r="BO684" s="66"/>
      <c r="BP684" s="66"/>
      <c r="BQ684" s="66"/>
      <c r="BR684" s="66"/>
      <c r="BS684" s="66"/>
      <c r="BT684" s="66"/>
    </row>
    <row r="685" spans="1:72" s="44" customFormat="1" x14ac:dyDescent="0.25">
      <c r="A685" s="43"/>
      <c r="B685" s="43"/>
      <c r="C685" s="43"/>
      <c r="F685" s="45"/>
      <c r="H685" s="43"/>
      <c r="J685" s="46"/>
      <c r="K685" s="46"/>
      <c r="L685" s="46"/>
      <c r="M685" s="46"/>
      <c r="AX685" s="46"/>
      <c r="AY685" s="47"/>
      <c r="AZ685" s="48"/>
      <c r="BA685" s="43"/>
      <c r="BC685" s="43"/>
      <c r="BD685" s="46"/>
      <c r="BF685" s="47"/>
      <c r="BG685" s="48"/>
      <c r="BH685" s="47"/>
      <c r="BI685" s="66"/>
      <c r="BJ685" s="66"/>
      <c r="BK685" s="66"/>
      <c r="BL685" s="66"/>
      <c r="BM685" s="66"/>
      <c r="BN685" s="66"/>
      <c r="BO685" s="66"/>
      <c r="BP685" s="66"/>
      <c r="BQ685" s="66"/>
      <c r="BR685" s="66"/>
      <c r="BS685" s="66"/>
      <c r="BT685" s="66"/>
    </row>
    <row r="686" spans="1:72" s="44" customFormat="1" x14ac:dyDescent="0.25">
      <c r="A686" s="43"/>
      <c r="B686" s="43"/>
      <c r="C686" s="43"/>
      <c r="F686" s="45"/>
      <c r="H686" s="43"/>
      <c r="J686" s="46"/>
      <c r="K686" s="46"/>
      <c r="L686" s="46"/>
      <c r="M686" s="46"/>
      <c r="AX686" s="46"/>
      <c r="AY686" s="47"/>
      <c r="AZ686" s="48"/>
      <c r="BA686" s="43"/>
      <c r="BC686" s="43"/>
      <c r="BD686" s="46"/>
      <c r="BF686" s="47"/>
      <c r="BG686" s="48"/>
      <c r="BH686" s="47"/>
      <c r="BI686" s="66"/>
      <c r="BJ686" s="66"/>
      <c r="BK686" s="66"/>
      <c r="BL686" s="66"/>
      <c r="BM686" s="66"/>
      <c r="BN686" s="66"/>
      <c r="BO686" s="66"/>
      <c r="BP686" s="66"/>
      <c r="BQ686" s="66"/>
      <c r="BR686" s="66"/>
      <c r="BS686" s="66"/>
      <c r="BT686" s="66"/>
    </row>
    <row r="687" spans="1:72" s="44" customFormat="1" x14ac:dyDescent="0.25">
      <c r="A687" s="43"/>
      <c r="B687" s="43"/>
      <c r="C687" s="43"/>
      <c r="F687" s="45"/>
      <c r="H687" s="43"/>
      <c r="J687" s="46"/>
      <c r="K687" s="46"/>
      <c r="L687" s="46"/>
      <c r="M687" s="46"/>
      <c r="AX687" s="46"/>
      <c r="AY687" s="47"/>
      <c r="AZ687" s="48"/>
      <c r="BA687" s="43"/>
      <c r="BC687" s="43"/>
      <c r="BD687" s="46"/>
      <c r="BF687" s="47"/>
      <c r="BG687" s="48"/>
      <c r="BH687" s="47"/>
      <c r="BI687" s="66"/>
      <c r="BJ687" s="66"/>
      <c r="BK687" s="66"/>
      <c r="BL687" s="66"/>
      <c r="BM687" s="66"/>
      <c r="BN687" s="66"/>
      <c r="BO687" s="66"/>
      <c r="BP687" s="66"/>
      <c r="BQ687" s="66"/>
      <c r="BR687" s="66"/>
      <c r="BS687" s="66"/>
      <c r="BT687" s="66"/>
    </row>
    <row r="688" spans="1:72" s="44" customFormat="1" x14ac:dyDescent="0.25">
      <c r="A688" s="43"/>
      <c r="B688" s="43"/>
      <c r="C688" s="43"/>
      <c r="F688" s="45"/>
      <c r="H688" s="43"/>
      <c r="J688" s="46"/>
      <c r="K688" s="46"/>
      <c r="L688" s="46"/>
      <c r="M688" s="46"/>
      <c r="AX688" s="46"/>
      <c r="AY688" s="47"/>
      <c r="AZ688" s="48"/>
      <c r="BA688" s="43"/>
      <c r="BC688" s="43"/>
      <c r="BD688" s="46"/>
      <c r="BF688" s="47"/>
      <c r="BG688" s="48"/>
      <c r="BH688" s="47"/>
      <c r="BI688" s="66"/>
      <c r="BJ688" s="66"/>
      <c r="BK688" s="66"/>
      <c r="BL688" s="66"/>
      <c r="BM688" s="66"/>
      <c r="BN688" s="66"/>
      <c r="BO688" s="66"/>
      <c r="BP688" s="66"/>
      <c r="BQ688" s="66"/>
      <c r="BR688" s="66"/>
      <c r="BS688" s="66"/>
      <c r="BT688" s="66"/>
    </row>
    <row r="689" spans="1:72" s="44" customFormat="1" x14ac:dyDescent="0.25">
      <c r="A689" s="43"/>
      <c r="B689" s="43"/>
      <c r="C689" s="43"/>
      <c r="F689" s="45"/>
      <c r="H689" s="43"/>
      <c r="J689" s="46"/>
      <c r="K689" s="46"/>
      <c r="L689" s="46"/>
      <c r="M689" s="46"/>
      <c r="AX689" s="46"/>
      <c r="AY689" s="47"/>
      <c r="AZ689" s="48"/>
      <c r="BA689" s="43"/>
      <c r="BC689" s="43"/>
      <c r="BD689" s="46"/>
      <c r="BF689" s="47"/>
      <c r="BG689" s="48"/>
      <c r="BH689" s="47"/>
      <c r="BI689" s="66"/>
      <c r="BJ689" s="66"/>
      <c r="BK689" s="66"/>
      <c r="BL689" s="66"/>
      <c r="BM689" s="66"/>
      <c r="BN689" s="66"/>
      <c r="BO689" s="66"/>
      <c r="BP689" s="66"/>
      <c r="BQ689" s="66"/>
      <c r="BR689" s="66"/>
      <c r="BS689" s="66"/>
      <c r="BT689" s="66"/>
    </row>
    <row r="690" spans="1:72" s="44" customFormat="1" x14ac:dyDescent="0.25">
      <c r="A690" s="43"/>
      <c r="B690" s="43"/>
      <c r="C690" s="43"/>
      <c r="F690" s="45"/>
      <c r="H690" s="43"/>
      <c r="J690" s="46"/>
      <c r="K690" s="46"/>
      <c r="L690" s="46"/>
      <c r="M690" s="46"/>
      <c r="AX690" s="46"/>
      <c r="AY690" s="47"/>
      <c r="AZ690" s="48"/>
      <c r="BA690" s="43"/>
      <c r="BC690" s="43"/>
      <c r="BD690" s="46"/>
      <c r="BF690" s="47"/>
      <c r="BG690" s="48"/>
      <c r="BH690" s="47"/>
      <c r="BI690" s="66"/>
      <c r="BJ690" s="66"/>
      <c r="BK690" s="66"/>
      <c r="BL690" s="66"/>
      <c r="BM690" s="66"/>
      <c r="BN690" s="66"/>
      <c r="BO690" s="66"/>
      <c r="BP690" s="66"/>
      <c r="BQ690" s="66"/>
      <c r="BR690" s="66"/>
      <c r="BS690" s="66"/>
      <c r="BT690" s="66"/>
    </row>
    <row r="691" spans="1:72" s="44" customFormat="1" x14ac:dyDescent="0.25">
      <c r="A691" s="43"/>
      <c r="B691" s="43"/>
      <c r="C691" s="43"/>
      <c r="F691" s="45"/>
      <c r="H691" s="43"/>
      <c r="J691" s="46"/>
      <c r="K691" s="46"/>
      <c r="L691" s="46"/>
      <c r="M691" s="46"/>
      <c r="AX691" s="46"/>
      <c r="AY691" s="47"/>
      <c r="AZ691" s="48"/>
      <c r="BA691" s="43"/>
      <c r="BC691" s="43"/>
      <c r="BD691" s="46"/>
      <c r="BF691" s="47"/>
      <c r="BG691" s="48"/>
      <c r="BH691" s="47"/>
      <c r="BI691" s="66"/>
      <c r="BJ691" s="66"/>
      <c r="BK691" s="66"/>
      <c r="BL691" s="66"/>
      <c r="BM691" s="66"/>
      <c r="BN691" s="66"/>
      <c r="BO691" s="66"/>
      <c r="BP691" s="66"/>
      <c r="BQ691" s="66"/>
      <c r="BR691" s="66"/>
      <c r="BS691" s="66"/>
      <c r="BT691" s="66"/>
    </row>
    <row r="692" spans="1:72" s="44" customFormat="1" x14ac:dyDescent="0.25">
      <c r="A692" s="43"/>
      <c r="B692" s="43"/>
      <c r="C692" s="43"/>
      <c r="F692" s="45"/>
      <c r="H692" s="43"/>
      <c r="J692" s="46"/>
      <c r="K692" s="46"/>
      <c r="L692" s="46"/>
      <c r="M692" s="46"/>
      <c r="AX692" s="46"/>
      <c r="AY692" s="47"/>
      <c r="AZ692" s="48"/>
      <c r="BA692" s="43"/>
      <c r="BC692" s="43"/>
      <c r="BD692" s="46"/>
      <c r="BF692" s="47"/>
      <c r="BG692" s="48"/>
      <c r="BH692" s="47"/>
      <c r="BI692" s="66"/>
      <c r="BJ692" s="66"/>
      <c r="BK692" s="66"/>
      <c r="BL692" s="66"/>
      <c r="BM692" s="66"/>
      <c r="BN692" s="66"/>
      <c r="BO692" s="66"/>
      <c r="BP692" s="66"/>
      <c r="BQ692" s="66"/>
      <c r="BR692" s="66"/>
      <c r="BS692" s="66"/>
      <c r="BT692" s="66"/>
    </row>
    <row r="693" spans="1:72" s="44" customFormat="1" x14ac:dyDescent="0.25">
      <c r="A693" s="43"/>
      <c r="B693" s="43"/>
      <c r="C693" s="43"/>
      <c r="F693" s="45"/>
      <c r="H693" s="43"/>
      <c r="J693" s="46"/>
      <c r="K693" s="46"/>
      <c r="L693" s="46"/>
      <c r="M693" s="46"/>
      <c r="AX693" s="46"/>
      <c r="AY693" s="47"/>
      <c r="AZ693" s="48"/>
      <c r="BA693" s="43"/>
      <c r="BC693" s="43"/>
      <c r="BD693" s="46"/>
      <c r="BF693" s="47"/>
      <c r="BG693" s="48"/>
      <c r="BH693" s="47"/>
      <c r="BI693" s="66"/>
      <c r="BJ693" s="66"/>
      <c r="BK693" s="66"/>
      <c r="BL693" s="66"/>
      <c r="BM693" s="66"/>
      <c r="BN693" s="66"/>
      <c r="BO693" s="66"/>
      <c r="BP693" s="66"/>
      <c r="BQ693" s="66"/>
      <c r="BR693" s="66"/>
      <c r="BS693" s="66"/>
      <c r="BT693" s="66"/>
    </row>
    <row r="694" spans="1:72" s="44" customFormat="1" x14ac:dyDescent="0.25">
      <c r="A694" s="43"/>
      <c r="B694" s="43"/>
      <c r="C694" s="43"/>
      <c r="F694" s="45"/>
      <c r="H694" s="43"/>
      <c r="J694" s="46"/>
      <c r="K694" s="46"/>
      <c r="L694" s="46"/>
      <c r="M694" s="46"/>
      <c r="AX694" s="46"/>
      <c r="AY694" s="47"/>
      <c r="AZ694" s="48"/>
      <c r="BA694" s="43"/>
      <c r="BC694" s="43"/>
      <c r="BD694" s="46"/>
      <c r="BF694" s="47"/>
      <c r="BG694" s="48"/>
      <c r="BH694" s="47"/>
      <c r="BI694" s="66"/>
      <c r="BJ694" s="66"/>
      <c r="BK694" s="66"/>
      <c r="BL694" s="66"/>
      <c r="BM694" s="66"/>
      <c r="BN694" s="66"/>
      <c r="BO694" s="66"/>
      <c r="BP694" s="66"/>
      <c r="BQ694" s="66"/>
      <c r="BR694" s="66"/>
      <c r="BS694" s="66"/>
      <c r="BT694" s="66"/>
    </row>
    <row r="695" spans="1:72" s="44" customFormat="1" x14ac:dyDescent="0.25">
      <c r="A695" s="43"/>
      <c r="B695" s="43"/>
      <c r="C695" s="43"/>
      <c r="F695" s="45"/>
      <c r="H695" s="43"/>
      <c r="J695" s="46"/>
      <c r="K695" s="46"/>
      <c r="L695" s="46"/>
      <c r="M695" s="46"/>
      <c r="AX695" s="46"/>
      <c r="AY695" s="47"/>
      <c r="AZ695" s="48"/>
      <c r="BA695" s="43"/>
      <c r="BC695" s="43"/>
      <c r="BD695" s="46"/>
      <c r="BF695" s="47"/>
      <c r="BG695" s="48"/>
      <c r="BH695" s="47"/>
      <c r="BI695" s="66"/>
      <c r="BJ695" s="66"/>
      <c r="BK695" s="66"/>
      <c r="BL695" s="66"/>
      <c r="BM695" s="66"/>
      <c r="BN695" s="66"/>
      <c r="BO695" s="66"/>
      <c r="BP695" s="66"/>
      <c r="BQ695" s="66"/>
      <c r="BR695" s="66"/>
      <c r="BS695" s="66"/>
      <c r="BT695" s="66"/>
    </row>
    <row r="696" spans="1:72" s="44" customFormat="1" x14ac:dyDescent="0.25">
      <c r="A696" s="43"/>
      <c r="B696" s="43"/>
      <c r="C696" s="43"/>
      <c r="F696" s="45"/>
      <c r="H696" s="43"/>
      <c r="J696" s="46"/>
      <c r="K696" s="46"/>
      <c r="L696" s="46"/>
      <c r="M696" s="46"/>
      <c r="AX696" s="46"/>
      <c r="AY696" s="47"/>
      <c r="AZ696" s="48"/>
      <c r="BA696" s="43"/>
      <c r="BC696" s="43"/>
      <c r="BD696" s="46"/>
      <c r="BF696" s="47"/>
      <c r="BG696" s="48"/>
      <c r="BH696" s="47"/>
      <c r="BI696" s="66"/>
      <c r="BJ696" s="66"/>
      <c r="BK696" s="66"/>
      <c r="BL696" s="66"/>
      <c r="BM696" s="66"/>
      <c r="BN696" s="66"/>
      <c r="BO696" s="66"/>
      <c r="BP696" s="66"/>
      <c r="BQ696" s="66"/>
      <c r="BR696" s="66"/>
      <c r="BS696" s="66"/>
      <c r="BT696" s="66"/>
    </row>
    <row r="697" spans="1:72" s="44" customFormat="1" x14ac:dyDescent="0.25">
      <c r="A697" s="43"/>
      <c r="B697" s="43"/>
      <c r="C697" s="43"/>
      <c r="F697" s="45"/>
      <c r="H697" s="43"/>
      <c r="J697" s="46"/>
      <c r="K697" s="46"/>
      <c r="L697" s="46"/>
      <c r="M697" s="46"/>
      <c r="AX697" s="46"/>
      <c r="AY697" s="47"/>
      <c r="AZ697" s="48"/>
      <c r="BA697" s="43"/>
      <c r="BC697" s="43"/>
      <c r="BD697" s="46"/>
      <c r="BF697" s="47"/>
      <c r="BG697" s="48"/>
      <c r="BH697" s="47"/>
      <c r="BI697" s="66"/>
      <c r="BJ697" s="66"/>
      <c r="BK697" s="66"/>
      <c r="BL697" s="66"/>
      <c r="BM697" s="66"/>
      <c r="BN697" s="66"/>
      <c r="BO697" s="66"/>
      <c r="BP697" s="66"/>
      <c r="BQ697" s="66"/>
      <c r="BR697" s="66"/>
      <c r="BS697" s="66"/>
      <c r="BT697" s="66"/>
    </row>
    <row r="698" spans="1:72" s="44" customFormat="1" x14ac:dyDescent="0.25">
      <c r="A698" s="43"/>
      <c r="B698" s="43"/>
      <c r="C698" s="43"/>
      <c r="F698" s="45"/>
      <c r="H698" s="43"/>
      <c r="J698" s="46"/>
      <c r="K698" s="46"/>
      <c r="L698" s="46"/>
      <c r="M698" s="46"/>
      <c r="AX698" s="46"/>
      <c r="AY698" s="47"/>
      <c r="AZ698" s="48"/>
      <c r="BA698" s="43"/>
      <c r="BC698" s="43"/>
      <c r="BD698" s="46"/>
      <c r="BF698" s="47"/>
      <c r="BG698" s="48"/>
      <c r="BH698" s="47"/>
      <c r="BI698" s="66"/>
      <c r="BJ698" s="66"/>
      <c r="BK698" s="66"/>
      <c r="BL698" s="66"/>
      <c r="BM698" s="66"/>
      <c r="BN698" s="66"/>
      <c r="BO698" s="66"/>
      <c r="BP698" s="66"/>
      <c r="BQ698" s="66"/>
      <c r="BR698" s="66"/>
      <c r="BS698" s="66"/>
      <c r="BT698" s="66"/>
    </row>
    <row r="699" spans="1:72" s="44" customFormat="1" x14ac:dyDescent="0.25">
      <c r="A699" s="43"/>
      <c r="B699" s="43"/>
      <c r="C699" s="43"/>
      <c r="F699" s="45"/>
      <c r="H699" s="43"/>
      <c r="J699" s="46"/>
      <c r="K699" s="46"/>
      <c r="L699" s="46"/>
      <c r="M699" s="46"/>
      <c r="AX699" s="46"/>
      <c r="AY699" s="47"/>
      <c r="AZ699" s="48"/>
      <c r="BA699" s="43"/>
      <c r="BC699" s="43"/>
      <c r="BD699" s="46"/>
      <c r="BF699" s="47"/>
      <c r="BG699" s="48"/>
      <c r="BH699" s="47"/>
      <c r="BI699" s="66"/>
      <c r="BJ699" s="66"/>
      <c r="BK699" s="66"/>
      <c r="BL699" s="66"/>
      <c r="BM699" s="66"/>
      <c r="BN699" s="66"/>
      <c r="BO699" s="66"/>
      <c r="BP699" s="66"/>
      <c r="BQ699" s="66"/>
      <c r="BR699" s="66"/>
      <c r="BS699" s="66"/>
      <c r="BT699" s="66"/>
    </row>
    <row r="700" spans="1:72" s="44" customFormat="1" x14ac:dyDescent="0.25">
      <c r="A700" s="43"/>
      <c r="B700" s="43"/>
      <c r="C700" s="43"/>
      <c r="F700" s="45"/>
      <c r="H700" s="43"/>
      <c r="J700" s="46"/>
      <c r="K700" s="46"/>
      <c r="L700" s="46"/>
      <c r="M700" s="46"/>
      <c r="AX700" s="46"/>
      <c r="AY700" s="47"/>
      <c r="AZ700" s="48"/>
      <c r="BA700" s="43"/>
      <c r="BC700" s="43"/>
      <c r="BD700" s="46"/>
      <c r="BF700" s="47"/>
      <c r="BG700" s="48"/>
      <c r="BH700" s="47"/>
      <c r="BI700" s="66"/>
      <c r="BJ700" s="66"/>
      <c r="BK700" s="66"/>
      <c r="BL700" s="66"/>
      <c r="BM700" s="66"/>
      <c r="BN700" s="66"/>
      <c r="BO700" s="66"/>
      <c r="BP700" s="66"/>
      <c r="BQ700" s="66"/>
      <c r="BR700" s="66"/>
      <c r="BS700" s="66"/>
      <c r="BT700" s="66"/>
    </row>
    <row r="701" spans="1:72" s="44" customFormat="1" x14ac:dyDescent="0.25">
      <c r="A701" s="43"/>
      <c r="B701" s="43"/>
      <c r="C701" s="43"/>
      <c r="F701" s="45"/>
      <c r="H701" s="43"/>
      <c r="J701" s="46"/>
      <c r="K701" s="46"/>
      <c r="L701" s="46"/>
      <c r="M701" s="46"/>
      <c r="AX701" s="46"/>
      <c r="AY701" s="47"/>
      <c r="AZ701" s="48"/>
      <c r="BA701" s="43"/>
      <c r="BC701" s="43"/>
      <c r="BD701" s="46"/>
      <c r="BF701" s="47"/>
      <c r="BG701" s="48"/>
      <c r="BH701" s="47"/>
      <c r="BI701" s="66"/>
      <c r="BJ701" s="66"/>
      <c r="BK701" s="66"/>
      <c r="BL701" s="66"/>
      <c r="BM701" s="66"/>
      <c r="BN701" s="66"/>
      <c r="BO701" s="66"/>
      <c r="BP701" s="66"/>
      <c r="BQ701" s="66"/>
      <c r="BR701" s="66"/>
      <c r="BS701" s="66"/>
      <c r="BT701" s="66"/>
    </row>
    <row r="702" spans="1:72" s="44" customFormat="1" x14ac:dyDescent="0.25">
      <c r="A702" s="43"/>
      <c r="B702" s="43"/>
      <c r="C702" s="43"/>
      <c r="F702" s="45"/>
      <c r="H702" s="43"/>
      <c r="J702" s="46"/>
      <c r="K702" s="46"/>
      <c r="L702" s="46"/>
      <c r="M702" s="46"/>
      <c r="AX702" s="46"/>
      <c r="AY702" s="47"/>
      <c r="AZ702" s="48"/>
      <c r="BA702" s="43"/>
      <c r="BC702" s="43"/>
      <c r="BD702" s="46"/>
      <c r="BF702" s="47"/>
      <c r="BG702" s="48"/>
      <c r="BH702" s="47"/>
      <c r="BI702" s="66"/>
      <c r="BJ702" s="66"/>
      <c r="BK702" s="66"/>
      <c r="BL702" s="66"/>
      <c r="BM702" s="66"/>
      <c r="BN702" s="66"/>
      <c r="BO702" s="66"/>
      <c r="BP702" s="66"/>
      <c r="BQ702" s="66"/>
      <c r="BR702" s="66"/>
      <c r="BS702" s="66"/>
      <c r="BT702" s="66"/>
    </row>
    <row r="703" spans="1:72" s="44" customFormat="1" x14ac:dyDescent="0.25">
      <c r="A703" s="43"/>
      <c r="B703" s="43"/>
      <c r="C703" s="43"/>
      <c r="F703" s="45"/>
      <c r="H703" s="43"/>
      <c r="J703" s="46"/>
      <c r="K703" s="46"/>
      <c r="L703" s="46"/>
      <c r="M703" s="46"/>
      <c r="AX703" s="46"/>
      <c r="AY703" s="47"/>
      <c r="AZ703" s="48"/>
      <c r="BA703" s="43"/>
      <c r="BC703" s="43"/>
      <c r="BD703" s="46"/>
      <c r="BF703" s="47"/>
      <c r="BG703" s="48"/>
      <c r="BH703" s="47"/>
      <c r="BI703" s="66"/>
      <c r="BJ703" s="66"/>
      <c r="BK703" s="66"/>
      <c r="BL703" s="66"/>
      <c r="BM703" s="66"/>
      <c r="BN703" s="66"/>
      <c r="BO703" s="66"/>
      <c r="BP703" s="66"/>
      <c r="BQ703" s="66"/>
      <c r="BR703" s="66"/>
      <c r="BS703" s="66"/>
      <c r="BT703" s="66"/>
    </row>
    <row r="704" spans="1:72" s="44" customFormat="1" x14ac:dyDescent="0.25">
      <c r="A704" s="43"/>
      <c r="B704" s="43"/>
      <c r="C704" s="43"/>
      <c r="F704" s="45"/>
      <c r="H704" s="43"/>
      <c r="J704" s="46"/>
      <c r="K704" s="46"/>
      <c r="L704" s="46"/>
      <c r="M704" s="46"/>
      <c r="AX704" s="46"/>
      <c r="AY704" s="47"/>
      <c r="AZ704" s="48"/>
      <c r="BA704" s="43"/>
      <c r="BC704" s="43"/>
      <c r="BD704" s="46"/>
      <c r="BF704" s="47"/>
      <c r="BG704" s="48"/>
      <c r="BH704" s="47"/>
      <c r="BI704" s="66"/>
      <c r="BJ704" s="66"/>
      <c r="BK704" s="66"/>
      <c r="BL704" s="66"/>
      <c r="BM704" s="66"/>
      <c r="BN704" s="66"/>
      <c r="BO704" s="66"/>
      <c r="BP704" s="66"/>
      <c r="BQ704" s="66"/>
      <c r="BR704" s="66"/>
      <c r="BS704" s="66"/>
      <c r="BT704" s="66"/>
    </row>
    <row r="705" spans="1:72" s="44" customFormat="1" x14ac:dyDescent="0.25">
      <c r="A705" s="43"/>
      <c r="B705" s="43"/>
      <c r="C705" s="43"/>
      <c r="F705" s="45"/>
      <c r="H705" s="43"/>
      <c r="J705" s="46"/>
      <c r="K705" s="46"/>
      <c r="L705" s="46"/>
      <c r="M705" s="46"/>
      <c r="AX705" s="46"/>
      <c r="AY705" s="47"/>
      <c r="AZ705" s="48"/>
      <c r="BA705" s="43"/>
      <c r="BC705" s="43"/>
      <c r="BD705" s="46"/>
      <c r="BF705" s="47"/>
      <c r="BG705" s="48"/>
      <c r="BH705" s="47"/>
      <c r="BI705" s="66"/>
      <c r="BJ705" s="66"/>
      <c r="BK705" s="66"/>
      <c r="BL705" s="66"/>
      <c r="BM705" s="66"/>
      <c r="BN705" s="66"/>
      <c r="BO705" s="66"/>
      <c r="BP705" s="66"/>
      <c r="BQ705" s="66"/>
      <c r="BR705" s="66"/>
      <c r="BS705" s="66"/>
      <c r="BT705" s="66"/>
    </row>
    <row r="706" spans="1:72" s="44" customFormat="1" x14ac:dyDescent="0.25">
      <c r="A706" s="43"/>
      <c r="B706" s="43"/>
      <c r="C706" s="43"/>
      <c r="F706" s="45"/>
      <c r="H706" s="43"/>
      <c r="J706" s="46"/>
      <c r="K706" s="46"/>
      <c r="L706" s="46"/>
      <c r="M706" s="46"/>
      <c r="AX706" s="46"/>
      <c r="AY706" s="47"/>
      <c r="AZ706" s="48"/>
      <c r="BA706" s="43"/>
      <c r="BC706" s="43"/>
      <c r="BD706" s="46"/>
      <c r="BF706" s="47"/>
      <c r="BG706" s="48"/>
      <c r="BH706" s="47"/>
      <c r="BI706" s="66"/>
      <c r="BJ706" s="66"/>
      <c r="BK706" s="66"/>
      <c r="BL706" s="66"/>
      <c r="BM706" s="66"/>
      <c r="BN706" s="66"/>
      <c r="BO706" s="66"/>
      <c r="BP706" s="66"/>
      <c r="BQ706" s="66"/>
      <c r="BR706" s="66"/>
      <c r="BS706" s="66"/>
      <c r="BT706" s="66"/>
    </row>
    <row r="707" spans="1:72" s="44" customFormat="1" x14ac:dyDescent="0.25">
      <c r="A707" s="43"/>
      <c r="B707" s="43"/>
      <c r="C707" s="43"/>
      <c r="F707" s="45"/>
      <c r="H707" s="43"/>
      <c r="J707" s="46"/>
      <c r="K707" s="46"/>
      <c r="L707" s="46"/>
      <c r="M707" s="46"/>
      <c r="AX707" s="46"/>
      <c r="AY707" s="47"/>
      <c r="AZ707" s="48"/>
      <c r="BA707" s="43"/>
      <c r="BC707" s="43"/>
      <c r="BD707" s="46"/>
      <c r="BF707" s="47"/>
      <c r="BG707" s="48"/>
      <c r="BH707" s="47"/>
      <c r="BI707" s="66"/>
      <c r="BJ707" s="66"/>
      <c r="BK707" s="66"/>
      <c r="BL707" s="66"/>
      <c r="BM707" s="66"/>
      <c r="BN707" s="66"/>
      <c r="BO707" s="66"/>
      <c r="BP707" s="66"/>
      <c r="BQ707" s="66"/>
      <c r="BR707" s="66"/>
      <c r="BS707" s="66"/>
      <c r="BT707" s="66"/>
    </row>
    <row r="708" spans="1:72" s="44" customFormat="1" x14ac:dyDescent="0.25">
      <c r="A708" s="43"/>
      <c r="B708" s="43"/>
      <c r="C708" s="43"/>
      <c r="F708" s="45"/>
      <c r="H708" s="43"/>
      <c r="J708" s="46"/>
      <c r="K708" s="46"/>
      <c r="L708" s="46"/>
      <c r="M708" s="46"/>
      <c r="AX708" s="46"/>
      <c r="AY708" s="47"/>
      <c r="AZ708" s="48"/>
      <c r="BA708" s="43"/>
      <c r="BC708" s="43"/>
      <c r="BD708" s="46"/>
      <c r="BF708" s="47"/>
      <c r="BG708" s="48"/>
      <c r="BH708" s="47"/>
      <c r="BI708" s="66"/>
      <c r="BJ708" s="66"/>
      <c r="BK708" s="66"/>
      <c r="BL708" s="66"/>
      <c r="BM708" s="66"/>
      <c r="BN708" s="66"/>
      <c r="BO708" s="66"/>
      <c r="BP708" s="66"/>
      <c r="BQ708" s="66"/>
      <c r="BR708" s="66"/>
      <c r="BS708" s="66"/>
      <c r="BT708" s="66"/>
    </row>
    <row r="709" spans="1:72" s="44" customFormat="1" x14ac:dyDescent="0.25">
      <c r="A709" s="43"/>
      <c r="B709" s="43"/>
      <c r="C709" s="43"/>
      <c r="F709" s="45"/>
      <c r="H709" s="43"/>
      <c r="J709" s="46"/>
      <c r="K709" s="46"/>
      <c r="L709" s="46"/>
      <c r="M709" s="46"/>
      <c r="AX709" s="46"/>
      <c r="AY709" s="47"/>
      <c r="AZ709" s="48"/>
      <c r="BA709" s="43"/>
      <c r="BC709" s="43"/>
      <c r="BD709" s="46"/>
      <c r="BF709" s="47"/>
      <c r="BG709" s="48"/>
      <c r="BH709" s="47"/>
      <c r="BI709" s="66"/>
      <c r="BJ709" s="66"/>
      <c r="BK709" s="66"/>
      <c r="BL709" s="66"/>
      <c r="BM709" s="66"/>
      <c r="BN709" s="66"/>
      <c r="BO709" s="66"/>
      <c r="BP709" s="66"/>
      <c r="BQ709" s="66"/>
      <c r="BR709" s="66"/>
      <c r="BS709" s="66"/>
      <c r="BT709" s="66"/>
    </row>
    <row r="710" spans="1:72" s="44" customFormat="1" x14ac:dyDescent="0.25">
      <c r="A710" s="43"/>
      <c r="B710" s="43"/>
      <c r="C710" s="43"/>
      <c r="F710" s="45"/>
      <c r="H710" s="43"/>
      <c r="J710" s="46"/>
      <c r="K710" s="46"/>
      <c r="L710" s="46"/>
      <c r="M710" s="46"/>
      <c r="AX710" s="46"/>
      <c r="AY710" s="47"/>
      <c r="AZ710" s="48"/>
      <c r="BA710" s="43"/>
      <c r="BC710" s="43"/>
      <c r="BD710" s="46"/>
      <c r="BF710" s="47"/>
      <c r="BG710" s="48"/>
      <c r="BH710" s="47"/>
      <c r="BI710" s="66"/>
      <c r="BJ710" s="66"/>
      <c r="BK710" s="66"/>
      <c r="BL710" s="66"/>
      <c r="BM710" s="66"/>
      <c r="BN710" s="66"/>
      <c r="BO710" s="66"/>
      <c r="BP710" s="66"/>
      <c r="BQ710" s="66"/>
      <c r="BR710" s="66"/>
      <c r="BS710" s="66"/>
      <c r="BT710" s="66"/>
    </row>
    <row r="711" spans="1:72" s="44" customFormat="1" x14ac:dyDescent="0.25">
      <c r="A711" s="43"/>
      <c r="B711" s="43"/>
      <c r="C711" s="43"/>
      <c r="F711" s="45"/>
      <c r="H711" s="43"/>
      <c r="J711" s="46"/>
      <c r="K711" s="46"/>
      <c r="L711" s="46"/>
      <c r="M711" s="46"/>
      <c r="AX711" s="46"/>
      <c r="AY711" s="47"/>
      <c r="AZ711" s="48"/>
      <c r="BA711" s="43"/>
      <c r="BC711" s="43"/>
      <c r="BD711" s="46"/>
      <c r="BF711" s="47"/>
      <c r="BG711" s="48"/>
      <c r="BH711" s="47"/>
      <c r="BI711" s="66"/>
      <c r="BJ711" s="66"/>
      <c r="BK711" s="66"/>
      <c r="BL711" s="66"/>
      <c r="BM711" s="66"/>
      <c r="BN711" s="66"/>
      <c r="BO711" s="66"/>
      <c r="BP711" s="66"/>
      <c r="BQ711" s="66"/>
      <c r="BR711" s="66"/>
      <c r="BS711" s="66"/>
      <c r="BT711" s="66"/>
    </row>
    <row r="712" spans="1:72" s="44" customFormat="1" x14ac:dyDescent="0.25">
      <c r="A712" s="43"/>
      <c r="B712" s="43"/>
      <c r="C712" s="43"/>
      <c r="F712" s="45"/>
      <c r="H712" s="43"/>
      <c r="J712" s="46"/>
      <c r="K712" s="46"/>
      <c r="L712" s="46"/>
      <c r="M712" s="46"/>
      <c r="AX712" s="46"/>
      <c r="AY712" s="47"/>
      <c r="AZ712" s="48"/>
      <c r="BA712" s="43"/>
      <c r="BC712" s="43"/>
      <c r="BD712" s="46"/>
      <c r="BF712" s="47"/>
      <c r="BG712" s="48"/>
      <c r="BH712" s="47"/>
      <c r="BI712" s="66"/>
      <c r="BJ712" s="66"/>
      <c r="BK712" s="66"/>
      <c r="BL712" s="66"/>
      <c r="BM712" s="66"/>
      <c r="BN712" s="66"/>
      <c r="BO712" s="66"/>
      <c r="BP712" s="66"/>
      <c r="BQ712" s="66"/>
      <c r="BR712" s="66"/>
      <c r="BS712" s="66"/>
      <c r="BT712" s="66"/>
    </row>
    <row r="713" spans="1:72" s="44" customFormat="1" x14ac:dyDescent="0.25">
      <c r="A713" s="43"/>
      <c r="B713" s="43"/>
      <c r="C713" s="43"/>
      <c r="F713" s="45"/>
      <c r="H713" s="43"/>
      <c r="J713" s="46"/>
      <c r="K713" s="46"/>
      <c r="L713" s="46"/>
      <c r="M713" s="46"/>
      <c r="AX713" s="46"/>
      <c r="AY713" s="47"/>
      <c r="AZ713" s="48"/>
      <c r="BA713" s="43"/>
      <c r="BC713" s="43"/>
      <c r="BD713" s="46"/>
      <c r="BF713" s="47"/>
      <c r="BG713" s="48"/>
      <c r="BH713" s="47"/>
      <c r="BI713" s="66"/>
      <c r="BJ713" s="66"/>
      <c r="BK713" s="66"/>
      <c r="BL713" s="66"/>
      <c r="BM713" s="66"/>
      <c r="BN713" s="66"/>
      <c r="BO713" s="66"/>
      <c r="BP713" s="66"/>
      <c r="BQ713" s="66"/>
      <c r="BR713" s="66"/>
      <c r="BS713" s="66"/>
      <c r="BT713" s="66"/>
    </row>
    <row r="714" spans="1:72" s="44" customFormat="1" x14ac:dyDescent="0.25">
      <c r="A714" s="43"/>
      <c r="B714" s="43"/>
      <c r="C714" s="43"/>
      <c r="F714" s="45"/>
      <c r="H714" s="43"/>
      <c r="J714" s="46"/>
      <c r="K714" s="46"/>
      <c r="L714" s="46"/>
      <c r="M714" s="46"/>
      <c r="AX714" s="46"/>
      <c r="AY714" s="47"/>
      <c r="AZ714" s="48"/>
      <c r="BA714" s="43"/>
      <c r="BC714" s="43"/>
      <c r="BD714" s="46"/>
      <c r="BF714" s="47"/>
      <c r="BG714" s="48"/>
      <c r="BH714" s="47"/>
      <c r="BI714" s="66"/>
      <c r="BJ714" s="66"/>
      <c r="BK714" s="66"/>
      <c r="BL714" s="66"/>
      <c r="BM714" s="66"/>
      <c r="BN714" s="66"/>
      <c r="BO714" s="66"/>
      <c r="BP714" s="66"/>
      <c r="BQ714" s="66"/>
      <c r="BR714" s="66"/>
      <c r="BS714" s="66"/>
      <c r="BT714" s="66"/>
    </row>
    <row r="715" spans="1:72" s="44" customFormat="1" x14ac:dyDescent="0.25">
      <c r="A715" s="43"/>
      <c r="B715" s="43"/>
      <c r="C715" s="43"/>
      <c r="F715" s="45"/>
      <c r="H715" s="43"/>
      <c r="J715" s="46"/>
      <c r="K715" s="46"/>
      <c r="L715" s="46"/>
      <c r="M715" s="46"/>
      <c r="AX715" s="46"/>
      <c r="AY715" s="47"/>
      <c r="AZ715" s="48"/>
      <c r="BA715" s="43"/>
      <c r="BC715" s="43"/>
      <c r="BD715" s="46"/>
      <c r="BF715" s="47"/>
      <c r="BG715" s="48"/>
      <c r="BH715" s="47"/>
      <c r="BI715" s="66"/>
      <c r="BJ715" s="66"/>
      <c r="BK715" s="66"/>
      <c r="BL715" s="66"/>
      <c r="BM715" s="66"/>
      <c r="BN715" s="66"/>
      <c r="BO715" s="66"/>
      <c r="BP715" s="66"/>
      <c r="BQ715" s="66"/>
      <c r="BR715" s="66"/>
      <c r="BS715" s="66"/>
      <c r="BT715" s="66"/>
    </row>
    <row r="716" spans="1:72" s="44" customFormat="1" x14ac:dyDescent="0.25">
      <c r="A716" s="43"/>
      <c r="B716" s="43"/>
      <c r="C716" s="43"/>
      <c r="F716" s="45"/>
      <c r="H716" s="43"/>
      <c r="J716" s="46"/>
      <c r="K716" s="46"/>
      <c r="L716" s="46"/>
      <c r="M716" s="46"/>
      <c r="AX716" s="46"/>
      <c r="AY716" s="47"/>
      <c r="AZ716" s="48"/>
      <c r="BA716" s="43"/>
      <c r="BC716" s="43"/>
      <c r="BD716" s="46"/>
      <c r="BF716" s="47"/>
      <c r="BG716" s="48"/>
      <c r="BH716" s="47"/>
      <c r="BI716" s="66"/>
      <c r="BJ716" s="66"/>
      <c r="BK716" s="66"/>
      <c r="BL716" s="66"/>
      <c r="BM716" s="66"/>
      <c r="BN716" s="66"/>
      <c r="BO716" s="66"/>
      <c r="BP716" s="66"/>
      <c r="BQ716" s="66"/>
      <c r="BR716" s="66"/>
      <c r="BS716" s="66"/>
      <c r="BT716" s="66"/>
    </row>
    <row r="717" spans="1:72" s="44" customFormat="1" x14ac:dyDescent="0.25">
      <c r="A717" s="43"/>
      <c r="B717" s="43"/>
      <c r="C717" s="43"/>
      <c r="F717" s="45"/>
      <c r="H717" s="43"/>
      <c r="J717" s="46"/>
      <c r="K717" s="46"/>
      <c r="L717" s="46"/>
      <c r="M717" s="46"/>
      <c r="AX717" s="46"/>
      <c r="AY717" s="47"/>
      <c r="AZ717" s="48"/>
      <c r="BA717" s="43"/>
      <c r="BC717" s="43"/>
      <c r="BD717" s="46"/>
      <c r="BF717" s="47"/>
      <c r="BG717" s="48"/>
      <c r="BH717" s="47"/>
      <c r="BI717" s="66"/>
      <c r="BJ717" s="66"/>
      <c r="BK717" s="66"/>
      <c r="BL717" s="66"/>
      <c r="BM717" s="66"/>
      <c r="BN717" s="66"/>
      <c r="BO717" s="66"/>
      <c r="BP717" s="66"/>
      <c r="BQ717" s="66"/>
      <c r="BR717" s="66"/>
      <c r="BS717" s="66"/>
      <c r="BT717" s="66"/>
    </row>
    <row r="718" spans="1:72" s="44" customFormat="1" x14ac:dyDescent="0.25">
      <c r="A718" s="43"/>
      <c r="B718" s="43"/>
      <c r="C718" s="43"/>
      <c r="F718" s="45"/>
      <c r="H718" s="43"/>
      <c r="J718" s="46"/>
      <c r="K718" s="46"/>
      <c r="L718" s="46"/>
      <c r="M718" s="46"/>
      <c r="AX718" s="46"/>
      <c r="AY718" s="47"/>
      <c r="AZ718" s="48"/>
      <c r="BA718" s="43"/>
      <c r="BC718" s="43"/>
      <c r="BD718" s="46"/>
      <c r="BF718" s="47"/>
      <c r="BG718" s="48"/>
      <c r="BH718" s="47"/>
      <c r="BI718" s="66"/>
      <c r="BJ718" s="66"/>
      <c r="BK718" s="66"/>
      <c r="BL718" s="66"/>
      <c r="BM718" s="66"/>
      <c r="BN718" s="66"/>
      <c r="BO718" s="66"/>
      <c r="BP718" s="66"/>
      <c r="BQ718" s="66"/>
      <c r="BR718" s="66"/>
      <c r="BS718" s="66"/>
      <c r="BT718" s="66"/>
    </row>
    <row r="719" spans="1:72" s="44" customFormat="1" x14ac:dyDescent="0.25">
      <c r="A719" s="43"/>
      <c r="B719" s="43"/>
      <c r="C719" s="43"/>
      <c r="F719" s="45"/>
      <c r="H719" s="43"/>
      <c r="J719" s="46"/>
      <c r="K719" s="46"/>
      <c r="L719" s="46"/>
      <c r="M719" s="46"/>
      <c r="AX719" s="46"/>
      <c r="AY719" s="47"/>
      <c r="AZ719" s="48"/>
      <c r="BA719" s="43"/>
      <c r="BC719" s="43"/>
      <c r="BD719" s="46"/>
      <c r="BF719" s="47"/>
      <c r="BG719" s="48"/>
      <c r="BH719" s="47"/>
      <c r="BI719" s="66"/>
      <c r="BJ719" s="66"/>
      <c r="BK719" s="66"/>
      <c r="BL719" s="66"/>
      <c r="BM719" s="66"/>
      <c r="BN719" s="66"/>
      <c r="BO719" s="66"/>
      <c r="BP719" s="66"/>
      <c r="BQ719" s="66"/>
      <c r="BR719" s="66"/>
      <c r="BS719" s="66"/>
      <c r="BT719" s="66"/>
    </row>
    <row r="720" spans="1:72" s="44" customFormat="1" x14ac:dyDescent="0.25">
      <c r="A720" s="43"/>
      <c r="B720" s="43"/>
      <c r="C720" s="43"/>
      <c r="F720" s="45"/>
      <c r="H720" s="43"/>
      <c r="J720" s="46"/>
      <c r="K720" s="46"/>
      <c r="L720" s="46"/>
      <c r="M720" s="46"/>
      <c r="AX720" s="46"/>
      <c r="AY720" s="47"/>
      <c r="AZ720" s="48"/>
      <c r="BA720" s="43"/>
      <c r="BC720" s="43"/>
      <c r="BD720" s="46"/>
      <c r="BF720" s="47"/>
      <c r="BG720" s="48"/>
      <c r="BH720" s="47"/>
      <c r="BI720" s="66"/>
      <c r="BJ720" s="66"/>
      <c r="BK720" s="66"/>
      <c r="BL720" s="66"/>
      <c r="BM720" s="66"/>
      <c r="BN720" s="66"/>
      <c r="BO720" s="66"/>
      <c r="BP720" s="66"/>
      <c r="BQ720" s="66"/>
      <c r="BR720" s="66"/>
      <c r="BS720" s="66"/>
      <c r="BT720" s="66"/>
    </row>
    <row r="721" spans="1:72" s="44" customFormat="1" x14ac:dyDescent="0.25">
      <c r="A721" s="43"/>
      <c r="B721" s="43"/>
      <c r="C721" s="43"/>
      <c r="F721" s="45"/>
      <c r="H721" s="43"/>
      <c r="J721" s="46"/>
      <c r="K721" s="46"/>
      <c r="L721" s="46"/>
      <c r="M721" s="46"/>
      <c r="AX721" s="46"/>
      <c r="AY721" s="47"/>
      <c r="AZ721" s="48"/>
      <c r="BA721" s="43"/>
      <c r="BC721" s="43"/>
      <c r="BD721" s="46"/>
      <c r="BF721" s="47"/>
      <c r="BG721" s="48"/>
      <c r="BH721" s="47"/>
      <c r="BI721" s="66"/>
      <c r="BJ721" s="66"/>
      <c r="BK721" s="66"/>
      <c r="BL721" s="66"/>
      <c r="BM721" s="66"/>
      <c r="BN721" s="66"/>
      <c r="BO721" s="66"/>
      <c r="BP721" s="66"/>
      <c r="BQ721" s="66"/>
      <c r="BR721" s="66"/>
      <c r="BS721" s="66"/>
      <c r="BT721" s="66"/>
    </row>
    <row r="722" spans="1:72" s="44" customFormat="1" x14ac:dyDescent="0.25">
      <c r="A722" s="43"/>
      <c r="B722" s="43"/>
      <c r="C722" s="43"/>
      <c r="F722" s="45"/>
      <c r="H722" s="43"/>
      <c r="J722" s="46"/>
      <c r="K722" s="46"/>
      <c r="L722" s="46"/>
      <c r="M722" s="46"/>
      <c r="AX722" s="46"/>
      <c r="AY722" s="47"/>
      <c r="AZ722" s="48"/>
      <c r="BA722" s="43"/>
      <c r="BC722" s="43"/>
      <c r="BD722" s="46"/>
      <c r="BF722" s="47"/>
      <c r="BG722" s="48"/>
      <c r="BH722" s="47"/>
      <c r="BI722" s="66"/>
      <c r="BJ722" s="66"/>
      <c r="BK722" s="66"/>
      <c r="BL722" s="66"/>
      <c r="BM722" s="66"/>
      <c r="BN722" s="66"/>
      <c r="BO722" s="66"/>
      <c r="BP722" s="66"/>
      <c r="BQ722" s="66"/>
      <c r="BR722" s="66"/>
      <c r="BS722" s="66"/>
      <c r="BT722" s="66"/>
    </row>
    <row r="723" spans="1:72" s="44" customFormat="1" x14ac:dyDescent="0.25">
      <c r="A723" s="43"/>
      <c r="B723" s="43"/>
      <c r="C723" s="43"/>
      <c r="F723" s="45"/>
      <c r="H723" s="43"/>
      <c r="J723" s="46"/>
      <c r="K723" s="46"/>
      <c r="L723" s="46"/>
      <c r="M723" s="46"/>
      <c r="AX723" s="46"/>
      <c r="AY723" s="47"/>
      <c r="AZ723" s="48"/>
      <c r="BA723" s="43"/>
      <c r="BC723" s="43"/>
      <c r="BD723" s="46"/>
      <c r="BF723" s="47"/>
      <c r="BG723" s="48"/>
      <c r="BH723" s="47"/>
      <c r="BI723" s="66"/>
      <c r="BJ723" s="66"/>
      <c r="BK723" s="66"/>
      <c r="BL723" s="66"/>
      <c r="BM723" s="66"/>
      <c r="BN723" s="66"/>
      <c r="BO723" s="66"/>
      <c r="BP723" s="66"/>
      <c r="BQ723" s="66"/>
      <c r="BR723" s="66"/>
      <c r="BS723" s="66"/>
      <c r="BT723" s="66"/>
    </row>
    <row r="724" spans="1:72" s="44" customFormat="1" x14ac:dyDescent="0.25">
      <c r="A724" s="43"/>
      <c r="B724" s="43"/>
      <c r="C724" s="43"/>
      <c r="F724" s="45"/>
      <c r="H724" s="43"/>
      <c r="J724" s="46"/>
      <c r="K724" s="46"/>
      <c r="L724" s="46"/>
      <c r="M724" s="46"/>
      <c r="AX724" s="46"/>
      <c r="AY724" s="47"/>
      <c r="AZ724" s="48"/>
      <c r="BA724" s="43"/>
      <c r="BC724" s="43"/>
      <c r="BD724" s="46"/>
      <c r="BF724" s="47"/>
      <c r="BG724" s="48"/>
      <c r="BH724" s="47"/>
      <c r="BI724" s="66"/>
      <c r="BJ724" s="66"/>
      <c r="BK724" s="66"/>
      <c r="BL724" s="66"/>
      <c r="BM724" s="66"/>
      <c r="BN724" s="66"/>
      <c r="BO724" s="66"/>
      <c r="BP724" s="66"/>
      <c r="BQ724" s="66"/>
      <c r="BR724" s="66"/>
      <c r="BS724" s="66"/>
      <c r="BT724" s="66"/>
    </row>
    <row r="725" spans="1:72" s="44" customFormat="1" x14ac:dyDescent="0.25">
      <c r="A725" s="43"/>
      <c r="B725" s="43"/>
      <c r="C725" s="43"/>
      <c r="F725" s="45"/>
      <c r="H725" s="43"/>
      <c r="J725" s="46"/>
      <c r="K725" s="46"/>
      <c r="L725" s="46"/>
      <c r="M725" s="46"/>
      <c r="AX725" s="46"/>
      <c r="AY725" s="47"/>
      <c r="AZ725" s="48"/>
      <c r="BA725" s="43"/>
      <c r="BC725" s="43"/>
      <c r="BD725" s="46"/>
      <c r="BF725" s="47"/>
      <c r="BG725" s="48"/>
      <c r="BH725" s="47"/>
      <c r="BI725" s="66"/>
      <c r="BJ725" s="66"/>
      <c r="BK725" s="66"/>
      <c r="BL725" s="66"/>
      <c r="BM725" s="66"/>
      <c r="BN725" s="66"/>
      <c r="BO725" s="66"/>
      <c r="BP725" s="66"/>
      <c r="BQ725" s="66"/>
      <c r="BR725" s="66"/>
      <c r="BS725" s="66"/>
      <c r="BT725" s="66"/>
    </row>
    <row r="726" spans="1:72" s="44" customFormat="1" x14ac:dyDescent="0.25">
      <c r="A726" s="43"/>
      <c r="B726" s="43"/>
      <c r="C726" s="43"/>
      <c r="F726" s="45"/>
      <c r="H726" s="43"/>
      <c r="J726" s="46"/>
      <c r="K726" s="46"/>
      <c r="L726" s="46"/>
      <c r="M726" s="46"/>
      <c r="AX726" s="46"/>
      <c r="AY726" s="47"/>
      <c r="AZ726" s="48"/>
      <c r="BA726" s="43"/>
      <c r="BC726" s="43"/>
      <c r="BD726" s="46"/>
      <c r="BF726" s="47"/>
      <c r="BG726" s="48"/>
      <c r="BH726" s="47"/>
      <c r="BI726" s="66"/>
      <c r="BJ726" s="66"/>
      <c r="BK726" s="66"/>
      <c r="BL726" s="66"/>
      <c r="BM726" s="66"/>
      <c r="BN726" s="66"/>
      <c r="BO726" s="66"/>
      <c r="BP726" s="66"/>
      <c r="BQ726" s="66"/>
      <c r="BR726" s="66"/>
      <c r="BS726" s="66"/>
      <c r="BT726" s="66"/>
    </row>
    <row r="727" spans="1:72" s="44" customFormat="1" x14ac:dyDescent="0.25">
      <c r="A727" s="43"/>
      <c r="B727" s="43"/>
      <c r="C727" s="43"/>
      <c r="F727" s="45"/>
      <c r="H727" s="43"/>
      <c r="J727" s="46"/>
      <c r="K727" s="46"/>
      <c r="L727" s="46"/>
      <c r="M727" s="46"/>
      <c r="AX727" s="46"/>
      <c r="AY727" s="47"/>
      <c r="AZ727" s="48"/>
      <c r="BA727" s="43"/>
      <c r="BC727" s="43"/>
      <c r="BD727" s="46"/>
      <c r="BF727" s="47"/>
      <c r="BG727" s="48"/>
      <c r="BH727" s="47"/>
      <c r="BI727" s="66"/>
      <c r="BJ727" s="66"/>
      <c r="BK727" s="66"/>
      <c r="BL727" s="66"/>
      <c r="BM727" s="66"/>
      <c r="BN727" s="66"/>
      <c r="BO727" s="66"/>
      <c r="BP727" s="66"/>
      <c r="BQ727" s="66"/>
      <c r="BR727" s="66"/>
      <c r="BS727" s="66"/>
      <c r="BT727" s="66"/>
    </row>
    <row r="728" spans="1:72" s="44" customFormat="1" x14ac:dyDescent="0.25">
      <c r="A728" s="43"/>
      <c r="B728" s="43"/>
      <c r="C728" s="43"/>
      <c r="F728" s="45"/>
      <c r="H728" s="43"/>
      <c r="J728" s="46"/>
      <c r="K728" s="46"/>
      <c r="L728" s="46"/>
      <c r="M728" s="46"/>
      <c r="AX728" s="46"/>
      <c r="AY728" s="47"/>
      <c r="AZ728" s="48"/>
      <c r="BA728" s="43"/>
      <c r="BC728" s="43"/>
      <c r="BD728" s="46"/>
      <c r="BF728" s="47"/>
      <c r="BG728" s="48"/>
      <c r="BH728" s="47"/>
      <c r="BI728" s="66"/>
      <c r="BJ728" s="66"/>
      <c r="BK728" s="66"/>
      <c r="BL728" s="66"/>
      <c r="BM728" s="66"/>
      <c r="BN728" s="66"/>
      <c r="BO728" s="66"/>
      <c r="BP728" s="66"/>
      <c r="BQ728" s="66"/>
      <c r="BR728" s="66"/>
      <c r="BS728" s="66"/>
      <c r="BT728" s="66"/>
    </row>
    <row r="729" spans="1:72" s="44" customFormat="1" x14ac:dyDescent="0.25">
      <c r="A729" s="43"/>
      <c r="B729" s="43"/>
      <c r="C729" s="43"/>
      <c r="F729" s="45"/>
      <c r="H729" s="43"/>
      <c r="J729" s="46"/>
      <c r="K729" s="46"/>
      <c r="L729" s="46"/>
      <c r="M729" s="46"/>
      <c r="AX729" s="46"/>
      <c r="AY729" s="47"/>
      <c r="AZ729" s="48"/>
      <c r="BA729" s="43"/>
      <c r="BC729" s="43"/>
      <c r="BD729" s="46"/>
      <c r="BF729" s="47"/>
      <c r="BG729" s="48"/>
      <c r="BH729" s="47"/>
      <c r="BI729" s="66"/>
      <c r="BJ729" s="66"/>
      <c r="BK729" s="66"/>
      <c r="BL729" s="66"/>
      <c r="BM729" s="66"/>
      <c r="BN729" s="66"/>
      <c r="BO729" s="66"/>
      <c r="BP729" s="66"/>
      <c r="BQ729" s="66"/>
      <c r="BR729" s="66"/>
      <c r="BS729" s="66"/>
      <c r="BT729" s="66"/>
    </row>
    <row r="730" spans="1:72" s="44" customFormat="1" x14ac:dyDescent="0.25">
      <c r="A730" s="43"/>
      <c r="B730" s="43"/>
      <c r="C730" s="43"/>
      <c r="F730" s="45"/>
      <c r="H730" s="43"/>
      <c r="J730" s="46"/>
      <c r="K730" s="46"/>
      <c r="L730" s="46"/>
      <c r="M730" s="46"/>
      <c r="AX730" s="46"/>
      <c r="AY730" s="47"/>
      <c r="AZ730" s="48"/>
      <c r="BA730" s="43"/>
      <c r="BC730" s="43"/>
      <c r="BD730" s="46"/>
      <c r="BF730" s="47"/>
      <c r="BG730" s="48"/>
      <c r="BH730" s="47"/>
      <c r="BI730" s="66"/>
      <c r="BJ730" s="66"/>
      <c r="BK730" s="66"/>
      <c r="BL730" s="66"/>
      <c r="BM730" s="66"/>
      <c r="BN730" s="66"/>
      <c r="BO730" s="66"/>
      <c r="BP730" s="66"/>
      <c r="BQ730" s="66"/>
      <c r="BR730" s="66"/>
      <c r="BS730" s="66"/>
      <c r="BT730" s="66"/>
    </row>
    <row r="731" spans="1:72" s="44" customFormat="1" x14ac:dyDescent="0.25">
      <c r="A731" s="43"/>
      <c r="B731" s="43"/>
      <c r="C731" s="43"/>
      <c r="F731" s="45"/>
      <c r="H731" s="43"/>
      <c r="J731" s="46"/>
      <c r="K731" s="46"/>
      <c r="L731" s="46"/>
      <c r="M731" s="46"/>
      <c r="AX731" s="46"/>
      <c r="AY731" s="47"/>
      <c r="AZ731" s="48"/>
      <c r="BA731" s="43"/>
      <c r="BC731" s="43"/>
      <c r="BD731" s="46"/>
      <c r="BF731" s="47"/>
      <c r="BG731" s="48"/>
      <c r="BH731" s="47"/>
      <c r="BI731" s="66"/>
      <c r="BJ731" s="66"/>
      <c r="BK731" s="66"/>
      <c r="BL731" s="66"/>
      <c r="BM731" s="66"/>
      <c r="BN731" s="66"/>
      <c r="BO731" s="66"/>
      <c r="BP731" s="66"/>
      <c r="BQ731" s="66"/>
      <c r="BR731" s="66"/>
      <c r="BS731" s="66"/>
      <c r="BT731" s="66"/>
    </row>
    <row r="732" spans="1:72" s="44" customFormat="1" x14ac:dyDescent="0.25">
      <c r="A732" s="43"/>
      <c r="B732" s="43"/>
      <c r="C732" s="43"/>
      <c r="F732" s="45"/>
      <c r="H732" s="43"/>
      <c r="J732" s="46"/>
      <c r="K732" s="46"/>
      <c r="L732" s="46"/>
      <c r="M732" s="46"/>
      <c r="AX732" s="46"/>
      <c r="AY732" s="47"/>
      <c r="AZ732" s="48"/>
      <c r="BA732" s="43"/>
      <c r="BC732" s="43"/>
      <c r="BD732" s="46"/>
      <c r="BF732" s="47"/>
      <c r="BG732" s="48"/>
      <c r="BH732" s="47"/>
      <c r="BI732" s="66"/>
      <c r="BJ732" s="66"/>
      <c r="BK732" s="66"/>
      <c r="BL732" s="66"/>
      <c r="BM732" s="66"/>
      <c r="BN732" s="66"/>
      <c r="BO732" s="66"/>
      <c r="BP732" s="66"/>
      <c r="BQ732" s="66"/>
      <c r="BR732" s="66"/>
      <c r="BS732" s="66"/>
      <c r="BT732" s="66"/>
    </row>
    <row r="733" spans="1:72" s="44" customFormat="1" x14ac:dyDescent="0.25">
      <c r="A733" s="43"/>
      <c r="B733" s="43"/>
      <c r="C733" s="43"/>
      <c r="F733" s="45"/>
      <c r="H733" s="43"/>
      <c r="J733" s="46"/>
      <c r="K733" s="46"/>
      <c r="L733" s="46"/>
      <c r="M733" s="46"/>
      <c r="AX733" s="46"/>
      <c r="AY733" s="47"/>
      <c r="AZ733" s="48"/>
      <c r="BA733" s="43"/>
      <c r="BC733" s="43"/>
      <c r="BD733" s="46"/>
      <c r="BF733" s="47"/>
      <c r="BG733" s="48"/>
      <c r="BH733" s="47"/>
      <c r="BI733" s="66"/>
      <c r="BJ733" s="66"/>
      <c r="BK733" s="66"/>
      <c r="BL733" s="66"/>
      <c r="BM733" s="66"/>
      <c r="BN733" s="66"/>
      <c r="BO733" s="66"/>
      <c r="BP733" s="66"/>
      <c r="BQ733" s="66"/>
      <c r="BR733" s="66"/>
      <c r="BS733" s="66"/>
      <c r="BT733" s="66"/>
    </row>
    <row r="734" spans="1:72" s="44" customFormat="1" x14ac:dyDescent="0.25">
      <c r="A734" s="43"/>
      <c r="B734" s="43"/>
      <c r="C734" s="43"/>
      <c r="F734" s="45"/>
      <c r="H734" s="43"/>
      <c r="J734" s="46"/>
      <c r="K734" s="46"/>
      <c r="L734" s="46"/>
      <c r="M734" s="46"/>
      <c r="AX734" s="46"/>
      <c r="AY734" s="47"/>
      <c r="AZ734" s="48"/>
      <c r="BA734" s="43"/>
      <c r="BC734" s="43"/>
      <c r="BD734" s="46"/>
      <c r="BF734" s="47"/>
      <c r="BG734" s="48"/>
      <c r="BH734" s="47"/>
      <c r="BI734" s="66"/>
      <c r="BJ734" s="66"/>
      <c r="BK734" s="66"/>
      <c r="BL734" s="66"/>
      <c r="BM734" s="66"/>
      <c r="BN734" s="66"/>
      <c r="BO734" s="66"/>
      <c r="BP734" s="66"/>
      <c r="BQ734" s="66"/>
      <c r="BR734" s="66"/>
      <c r="BS734" s="66"/>
      <c r="BT734" s="66"/>
    </row>
    <row r="735" spans="1:72" s="44" customFormat="1" x14ac:dyDescent="0.25">
      <c r="A735" s="43"/>
      <c r="B735" s="43"/>
      <c r="C735" s="43"/>
      <c r="F735" s="45"/>
      <c r="H735" s="43"/>
      <c r="J735" s="46"/>
      <c r="K735" s="46"/>
      <c r="L735" s="46"/>
      <c r="M735" s="46"/>
      <c r="AX735" s="46"/>
      <c r="AY735" s="47"/>
      <c r="AZ735" s="48"/>
      <c r="BA735" s="43"/>
      <c r="BC735" s="43"/>
      <c r="BD735" s="46"/>
      <c r="BF735" s="47"/>
      <c r="BG735" s="48"/>
      <c r="BH735" s="47"/>
      <c r="BI735" s="66"/>
      <c r="BJ735" s="66"/>
      <c r="BK735" s="66"/>
      <c r="BL735" s="66"/>
      <c r="BM735" s="66"/>
      <c r="BN735" s="66"/>
      <c r="BO735" s="66"/>
      <c r="BP735" s="66"/>
      <c r="BQ735" s="66"/>
      <c r="BR735" s="66"/>
      <c r="BS735" s="66"/>
      <c r="BT735" s="66"/>
    </row>
    <row r="736" spans="1:72" s="44" customFormat="1" x14ac:dyDescent="0.25">
      <c r="A736" s="43"/>
      <c r="B736" s="43"/>
      <c r="C736" s="43"/>
      <c r="F736" s="45"/>
      <c r="H736" s="43"/>
      <c r="J736" s="46"/>
      <c r="K736" s="46"/>
      <c r="L736" s="46"/>
      <c r="M736" s="46"/>
      <c r="AX736" s="46"/>
      <c r="AY736" s="47"/>
      <c r="AZ736" s="48"/>
      <c r="BA736" s="43"/>
      <c r="BC736" s="43"/>
      <c r="BD736" s="46"/>
      <c r="BF736" s="47"/>
      <c r="BG736" s="48"/>
      <c r="BH736" s="47"/>
      <c r="BI736" s="66"/>
      <c r="BJ736" s="66"/>
      <c r="BK736" s="66"/>
      <c r="BL736" s="66"/>
      <c r="BM736" s="66"/>
      <c r="BN736" s="66"/>
      <c r="BO736" s="66"/>
      <c r="BP736" s="66"/>
      <c r="BQ736" s="66"/>
      <c r="BR736" s="66"/>
      <c r="BS736" s="66"/>
      <c r="BT736" s="66"/>
    </row>
    <row r="737" spans="1:72" s="44" customFormat="1" x14ac:dyDescent="0.25">
      <c r="A737" s="43"/>
      <c r="B737" s="43"/>
      <c r="C737" s="43"/>
      <c r="F737" s="45"/>
      <c r="H737" s="43"/>
      <c r="J737" s="46"/>
      <c r="K737" s="46"/>
      <c r="L737" s="46"/>
      <c r="M737" s="46"/>
      <c r="AX737" s="46"/>
      <c r="AY737" s="47"/>
      <c r="AZ737" s="48"/>
      <c r="BA737" s="43"/>
      <c r="BC737" s="43"/>
      <c r="BD737" s="46"/>
      <c r="BF737" s="47"/>
      <c r="BG737" s="48"/>
      <c r="BH737" s="47"/>
      <c r="BI737" s="66"/>
      <c r="BJ737" s="66"/>
      <c r="BK737" s="66"/>
      <c r="BL737" s="66"/>
      <c r="BM737" s="66"/>
      <c r="BN737" s="66"/>
      <c r="BO737" s="66"/>
      <c r="BP737" s="66"/>
      <c r="BQ737" s="66"/>
      <c r="BR737" s="66"/>
      <c r="BS737" s="66"/>
      <c r="BT737" s="66"/>
    </row>
    <row r="738" spans="1:72" s="44" customFormat="1" x14ac:dyDescent="0.25">
      <c r="A738" s="43"/>
      <c r="B738" s="43"/>
      <c r="C738" s="43"/>
      <c r="F738" s="45"/>
      <c r="H738" s="43"/>
      <c r="J738" s="46"/>
      <c r="K738" s="46"/>
      <c r="L738" s="46"/>
      <c r="M738" s="46"/>
      <c r="AX738" s="46"/>
      <c r="AY738" s="47"/>
      <c r="AZ738" s="48"/>
      <c r="BA738" s="43"/>
      <c r="BC738" s="43"/>
      <c r="BD738" s="46"/>
      <c r="BF738" s="47"/>
      <c r="BG738" s="48"/>
      <c r="BH738" s="47"/>
      <c r="BI738" s="66"/>
      <c r="BJ738" s="66"/>
      <c r="BK738" s="66"/>
      <c r="BL738" s="66"/>
      <c r="BM738" s="66"/>
      <c r="BN738" s="66"/>
      <c r="BO738" s="66"/>
      <c r="BP738" s="66"/>
      <c r="BQ738" s="66"/>
      <c r="BR738" s="66"/>
      <c r="BS738" s="66"/>
      <c r="BT738" s="66"/>
    </row>
    <row r="739" spans="1:72" s="44" customFormat="1" x14ac:dyDescent="0.25">
      <c r="A739" s="43"/>
      <c r="B739" s="43"/>
      <c r="C739" s="43"/>
      <c r="F739" s="45"/>
      <c r="H739" s="43"/>
      <c r="J739" s="46"/>
      <c r="K739" s="46"/>
      <c r="L739" s="46"/>
      <c r="M739" s="46"/>
      <c r="AX739" s="46"/>
      <c r="AY739" s="47"/>
      <c r="AZ739" s="48"/>
      <c r="BA739" s="43"/>
      <c r="BC739" s="43"/>
      <c r="BD739" s="46"/>
      <c r="BF739" s="47"/>
      <c r="BG739" s="48"/>
      <c r="BH739" s="47"/>
      <c r="BI739" s="66"/>
      <c r="BJ739" s="66"/>
      <c r="BK739" s="66"/>
      <c r="BL739" s="66"/>
      <c r="BM739" s="66"/>
      <c r="BN739" s="66"/>
      <c r="BO739" s="66"/>
      <c r="BP739" s="66"/>
      <c r="BQ739" s="66"/>
      <c r="BR739" s="66"/>
      <c r="BS739" s="66"/>
      <c r="BT739" s="66"/>
    </row>
    <row r="740" spans="1:72" s="44" customFormat="1" x14ac:dyDescent="0.25">
      <c r="A740" s="43"/>
      <c r="B740" s="43"/>
      <c r="C740" s="43"/>
      <c r="F740" s="45"/>
      <c r="H740" s="43"/>
      <c r="J740" s="46"/>
      <c r="K740" s="46"/>
      <c r="L740" s="46"/>
      <c r="M740" s="46"/>
      <c r="AX740" s="46"/>
      <c r="AY740" s="47"/>
      <c r="AZ740" s="48"/>
      <c r="BA740" s="43"/>
      <c r="BC740" s="43"/>
      <c r="BD740" s="46"/>
      <c r="BF740" s="47"/>
      <c r="BG740" s="48"/>
      <c r="BH740" s="47"/>
      <c r="BI740" s="66"/>
      <c r="BJ740" s="66"/>
      <c r="BK740" s="66"/>
      <c r="BL740" s="66"/>
      <c r="BM740" s="66"/>
      <c r="BN740" s="66"/>
      <c r="BO740" s="66"/>
      <c r="BP740" s="66"/>
      <c r="BQ740" s="66"/>
      <c r="BR740" s="66"/>
      <c r="BS740" s="66"/>
      <c r="BT740" s="66"/>
    </row>
    <row r="741" spans="1:72" s="44" customFormat="1" x14ac:dyDescent="0.25">
      <c r="A741" s="43"/>
      <c r="B741" s="43"/>
      <c r="C741" s="43"/>
      <c r="F741" s="45"/>
      <c r="H741" s="43"/>
      <c r="J741" s="46"/>
      <c r="K741" s="46"/>
      <c r="L741" s="46"/>
      <c r="M741" s="46"/>
      <c r="AX741" s="46"/>
      <c r="AY741" s="47"/>
      <c r="AZ741" s="48"/>
      <c r="BA741" s="43"/>
      <c r="BC741" s="43"/>
      <c r="BD741" s="46"/>
      <c r="BF741" s="47"/>
      <c r="BG741" s="48"/>
      <c r="BH741" s="47"/>
      <c r="BI741" s="66"/>
      <c r="BJ741" s="66"/>
      <c r="BK741" s="66"/>
      <c r="BL741" s="66"/>
      <c r="BM741" s="66"/>
      <c r="BN741" s="66"/>
      <c r="BO741" s="66"/>
      <c r="BP741" s="66"/>
      <c r="BQ741" s="66"/>
      <c r="BR741" s="66"/>
      <c r="BS741" s="66"/>
      <c r="BT741" s="66"/>
    </row>
    <row r="742" spans="1:72" s="44" customFormat="1" x14ac:dyDescent="0.25">
      <c r="A742" s="43"/>
      <c r="B742" s="43"/>
      <c r="C742" s="43"/>
      <c r="F742" s="45"/>
      <c r="H742" s="43"/>
      <c r="J742" s="46"/>
      <c r="K742" s="46"/>
      <c r="L742" s="46"/>
      <c r="M742" s="46"/>
      <c r="AX742" s="46"/>
      <c r="AY742" s="47"/>
      <c r="AZ742" s="48"/>
      <c r="BA742" s="43"/>
      <c r="BC742" s="43"/>
      <c r="BD742" s="46"/>
      <c r="BF742" s="47"/>
      <c r="BG742" s="48"/>
      <c r="BH742" s="47"/>
      <c r="BI742" s="66"/>
      <c r="BJ742" s="66"/>
      <c r="BK742" s="66"/>
      <c r="BL742" s="66"/>
      <c r="BM742" s="66"/>
      <c r="BN742" s="66"/>
      <c r="BO742" s="66"/>
      <c r="BP742" s="66"/>
      <c r="BQ742" s="66"/>
      <c r="BR742" s="66"/>
      <c r="BS742" s="66"/>
      <c r="BT742" s="66"/>
    </row>
    <row r="743" spans="1:72" s="44" customFormat="1" x14ac:dyDescent="0.25">
      <c r="A743" s="43"/>
      <c r="B743" s="43"/>
      <c r="C743" s="43"/>
      <c r="F743" s="45"/>
      <c r="H743" s="43"/>
      <c r="J743" s="46"/>
      <c r="K743" s="46"/>
      <c r="L743" s="46"/>
      <c r="M743" s="46"/>
      <c r="AX743" s="46"/>
      <c r="AY743" s="47"/>
      <c r="AZ743" s="48"/>
      <c r="BA743" s="43"/>
      <c r="BC743" s="43"/>
      <c r="BD743" s="46"/>
      <c r="BF743" s="47"/>
      <c r="BG743" s="48"/>
      <c r="BH743" s="47"/>
      <c r="BI743" s="66"/>
      <c r="BJ743" s="66"/>
      <c r="BK743" s="66"/>
      <c r="BL743" s="66"/>
      <c r="BM743" s="66"/>
      <c r="BN743" s="66"/>
      <c r="BO743" s="66"/>
      <c r="BP743" s="66"/>
      <c r="BQ743" s="66"/>
      <c r="BR743" s="66"/>
      <c r="BS743" s="66"/>
      <c r="BT743" s="66"/>
    </row>
    <row r="744" spans="1:72" s="44" customFormat="1" x14ac:dyDescent="0.25">
      <c r="A744" s="43"/>
      <c r="B744" s="43"/>
      <c r="C744" s="43"/>
      <c r="F744" s="45"/>
      <c r="H744" s="43"/>
      <c r="J744" s="46"/>
      <c r="K744" s="46"/>
      <c r="L744" s="46"/>
      <c r="M744" s="46"/>
      <c r="AX744" s="46"/>
      <c r="AY744" s="47"/>
      <c r="AZ744" s="48"/>
      <c r="BA744" s="43"/>
      <c r="BC744" s="43"/>
      <c r="BD744" s="46"/>
      <c r="BF744" s="47"/>
      <c r="BG744" s="48"/>
      <c r="BH744" s="47"/>
      <c r="BI744" s="66"/>
      <c r="BJ744" s="66"/>
      <c r="BK744" s="66"/>
      <c r="BL744" s="66"/>
      <c r="BM744" s="66"/>
      <c r="BN744" s="66"/>
      <c r="BO744" s="66"/>
      <c r="BP744" s="66"/>
      <c r="BQ744" s="66"/>
      <c r="BR744" s="66"/>
      <c r="BS744" s="66"/>
      <c r="BT744" s="66"/>
    </row>
    <row r="745" spans="1:72" s="44" customFormat="1" x14ac:dyDescent="0.25">
      <c r="A745" s="43"/>
      <c r="B745" s="43"/>
      <c r="C745" s="43"/>
      <c r="F745" s="45"/>
      <c r="H745" s="43"/>
      <c r="J745" s="46"/>
      <c r="K745" s="46"/>
      <c r="L745" s="46"/>
      <c r="M745" s="46"/>
      <c r="AX745" s="46"/>
      <c r="AY745" s="47"/>
      <c r="AZ745" s="48"/>
      <c r="BA745" s="43"/>
      <c r="BC745" s="43"/>
      <c r="BD745" s="46"/>
      <c r="BF745" s="47"/>
      <c r="BG745" s="48"/>
      <c r="BH745" s="47"/>
      <c r="BI745" s="66"/>
      <c r="BJ745" s="66"/>
      <c r="BK745" s="66"/>
      <c r="BL745" s="66"/>
      <c r="BM745" s="66"/>
      <c r="BN745" s="66"/>
      <c r="BO745" s="66"/>
      <c r="BP745" s="66"/>
      <c r="BQ745" s="66"/>
      <c r="BR745" s="66"/>
      <c r="BS745" s="66"/>
      <c r="BT745" s="66"/>
    </row>
    <row r="746" spans="1:72" s="44" customFormat="1" x14ac:dyDescent="0.25">
      <c r="A746" s="43"/>
      <c r="B746" s="43"/>
      <c r="C746" s="43"/>
      <c r="F746" s="45"/>
      <c r="H746" s="43"/>
      <c r="J746" s="46"/>
      <c r="K746" s="46"/>
      <c r="L746" s="46"/>
      <c r="M746" s="46"/>
      <c r="AX746" s="46"/>
      <c r="AY746" s="47"/>
      <c r="AZ746" s="48"/>
      <c r="BA746" s="43"/>
      <c r="BC746" s="43"/>
      <c r="BD746" s="46"/>
      <c r="BF746" s="47"/>
      <c r="BG746" s="48"/>
      <c r="BH746" s="47"/>
      <c r="BI746" s="66"/>
      <c r="BJ746" s="66"/>
      <c r="BK746" s="66"/>
      <c r="BL746" s="66"/>
      <c r="BM746" s="66"/>
      <c r="BN746" s="66"/>
      <c r="BO746" s="66"/>
      <c r="BP746" s="66"/>
      <c r="BQ746" s="66"/>
      <c r="BR746" s="66"/>
      <c r="BS746" s="66"/>
      <c r="BT746" s="66"/>
    </row>
    <row r="747" spans="1:72" s="44" customFormat="1" x14ac:dyDescent="0.25">
      <c r="A747" s="43"/>
      <c r="B747" s="43"/>
      <c r="C747" s="43"/>
      <c r="F747" s="45"/>
      <c r="H747" s="43"/>
      <c r="J747" s="46"/>
      <c r="K747" s="46"/>
      <c r="L747" s="46"/>
      <c r="M747" s="46"/>
      <c r="AX747" s="46"/>
      <c r="AY747" s="47"/>
      <c r="AZ747" s="48"/>
      <c r="BA747" s="43"/>
      <c r="BC747" s="43"/>
      <c r="BD747" s="46"/>
      <c r="BF747" s="47"/>
      <c r="BG747" s="48"/>
      <c r="BH747" s="47"/>
      <c r="BI747" s="66"/>
      <c r="BJ747" s="66"/>
      <c r="BK747" s="66"/>
      <c r="BL747" s="66"/>
      <c r="BM747" s="66"/>
      <c r="BN747" s="66"/>
      <c r="BO747" s="66"/>
      <c r="BP747" s="66"/>
      <c r="BQ747" s="66"/>
      <c r="BR747" s="66"/>
      <c r="BS747" s="66"/>
      <c r="BT747" s="66"/>
    </row>
    <row r="748" spans="1:72" s="44" customFormat="1" x14ac:dyDescent="0.25">
      <c r="A748" s="43"/>
      <c r="B748" s="43"/>
      <c r="C748" s="43"/>
      <c r="F748" s="45"/>
      <c r="H748" s="43"/>
      <c r="J748" s="46"/>
      <c r="K748" s="46"/>
      <c r="L748" s="46"/>
      <c r="M748" s="46"/>
      <c r="AX748" s="46"/>
      <c r="AY748" s="47"/>
      <c r="AZ748" s="48"/>
      <c r="BA748" s="43"/>
      <c r="BC748" s="43"/>
      <c r="BD748" s="46"/>
      <c r="BF748" s="47"/>
      <c r="BG748" s="48"/>
      <c r="BH748" s="47"/>
      <c r="BI748" s="66"/>
      <c r="BJ748" s="66"/>
      <c r="BK748" s="66"/>
      <c r="BL748" s="66"/>
      <c r="BM748" s="66"/>
      <c r="BN748" s="66"/>
      <c r="BO748" s="66"/>
      <c r="BP748" s="66"/>
      <c r="BQ748" s="66"/>
      <c r="BR748" s="66"/>
      <c r="BS748" s="66"/>
      <c r="BT748" s="66"/>
    </row>
    <row r="749" spans="1:72" s="44" customFormat="1" x14ac:dyDescent="0.25">
      <c r="A749" s="43"/>
      <c r="B749" s="43"/>
      <c r="C749" s="43"/>
      <c r="F749" s="45"/>
      <c r="H749" s="43"/>
      <c r="J749" s="46"/>
      <c r="K749" s="46"/>
      <c r="L749" s="46"/>
      <c r="M749" s="46"/>
      <c r="AX749" s="46"/>
      <c r="AY749" s="47"/>
      <c r="AZ749" s="48"/>
      <c r="BA749" s="43"/>
      <c r="BC749" s="43"/>
      <c r="BD749" s="46"/>
      <c r="BF749" s="47"/>
      <c r="BG749" s="48"/>
      <c r="BH749" s="47"/>
      <c r="BI749" s="66"/>
      <c r="BJ749" s="66"/>
      <c r="BK749" s="66"/>
      <c r="BL749" s="66"/>
      <c r="BM749" s="66"/>
      <c r="BN749" s="66"/>
      <c r="BO749" s="66"/>
      <c r="BP749" s="66"/>
      <c r="BQ749" s="66"/>
      <c r="BR749" s="66"/>
      <c r="BS749" s="66"/>
      <c r="BT749" s="66"/>
    </row>
    <row r="750" spans="1:72" s="44" customFormat="1" x14ac:dyDescent="0.25">
      <c r="A750" s="43"/>
      <c r="B750" s="43"/>
      <c r="C750" s="43"/>
      <c r="F750" s="45"/>
      <c r="H750" s="43"/>
      <c r="J750" s="46"/>
      <c r="K750" s="46"/>
      <c r="L750" s="46"/>
      <c r="M750" s="46"/>
      <c r="AX750" s="46"/>
      <c r="AY750" s="47"/>
      <c r="AZ750" s="48"/>
      <c r="BA750" s="43"/>
      <c r="BC750" s="43"/>
      <c r="BD750" s="46"/>
      <c r="BF750" s="47"/>
      <c r="BG750" s="48"/>
      <c r="BH750" s="47"/>
      <c r="BI750" s="66"/>
      <c r="BJ750" s="66"/>
      <c r="BK750" s="66"/>
      <c r="BL750" s="66"/>
      <c r="BM750" s="66"/>
      <c r="BN750" s="66"/>
      <c r="BO750" s="66"/>
      <c r="BP750" s="66"/>
      <c r="BQ750" s="66"/>
      <c r="BR750" s="66"/>
      <c r="BS750" s="66"/>
      <c r="BT750" s="66"/>
    </row>
    <row r="751" spans="1:72" s="44" customFormat="1" x14ac:dyDescent="0.25">
      <c r="A751" s="43"/>
      <c r="B751" s="43"/>
      <c r="C751" s="43"/>
      <c r="F751" s="45"/>
      <c r="H751" s="43"/>
      <c r="J751" s="46"/>
      <c r="K751" s="46"/>
      <c r="L751" s="46"/>
      <c r="M751" s="46"/>
      <c r="AX751" s="46"/>
      <c r="AY751" s="47"/>
      <c r="AZ751" s="48"/>
      <c r="BA751" s="43"/>
      <c r="BC751" s="43"/>
      <c r="BD751" s="46"/>
      <c r="BF751" s="47"/>
      <c r="BG751" s="48"/>
      <c r="BH751" s="47"/>
      <c r="BI751" s="66"/>
      <c r="BJ751" s="66"/>
      <c r="BK751" s="66"/>
      <c r="BL751" s="66"/>
      <c r="BM751" s="66"/>
      <c r="BN751" s="66"/>
      <c r="BO751" s="66"/>
      <c r="BP751" s="66"/>
      <c r="BQ751" s="66"/>
      <c r="BR751" s="66"/>
      <c r="BS751" s="66"/>
      <c r="BT751" s="66"/>
    </row>
    <row r="752" spans="1:72" s="44" customFormat="1" x14ac:dyDescent="0.25">
      <c r="A752" s="43"/>
      <c r="B752" s="43"/>
      <c r="C752" s="43"/>
      <c r="F752" s="45"/>
      <c r="H752" s="43"/>
      <c r="J752" s="46"/>
      <c r="K752" s="46"/>
      <c r="L752" s="46"/>
      <c r="M752" s="46"/>
      <c r="AX752" s="46"/>
      <c r="AY752" s="47"/>
      <c r="AZ752" s="48"/>
      <c r="BA752" s="43"/>
      <c r="BC752" s="43"/>
      <c r="BD752" s="46"/>
      <c r="BF752" s="47"/>
      <c r="BG752" s="48"/>
      <c r="BH752" s="47"/>
      <c r="BI752" s="66"/>
      <c r="BJ752" s="66"/>
      <c r="BK752" s="66"/>
      <c r="BL752" s="66"/>
      <c r="BM752" s="66"/>
      <c r="BN752" s="66"/>
      <c r="BO752" s="66"/>
      <c r="BP752" s="66"/>
      <c r="BQ752" s="66"/>
      <c r="BR752" s="66"/>
      <c r="BS752" s="66"/>
      <c r="BT752" s="66"/>
    </row>
    <row r="753" spans="1:72" s="44" customFormat="1" x14ac:dyDescent="0.25">
      <c r="A753" s="43"/>
      <c r="B753" s="43"/>
      <c r="C753" s="43"/>
      <c r="F753" s="45"/>
      <c r="H753" s="43"/>
      <c r="J753" s="46"/>
      <c r="K753" s="46"/>
      <c r="L753" s="46"/>
      <c r="M753" s="46"/>
      <c r="AX753" s="46"/>
      <c r="AY753" s="47"/>
      <c r="AZ753" s="48"/>
      <c r="BA753" s="43"/>
      <c r="BC753" s="43"/>
      <c r="BD753" s="46"/>
      <c r="BF753" s="47"/>
      <c r="BG753" s="48"/>
      <c r="BH753" s="47"/>
      <c r="BI753" s="66"/>
      <c r="BJ753" s="66"/>
      <c r="BK753" s="66"/>
      <c r="BL753" s="66"/>
      <c r="BM753" s="66"/>
      <c r="BN753" s="66"/>
      <c r="BO753" s="66"/>
      <c r="BP753" s="66"/>
      <c r="BQ753" s="66"/>
      <c r="BR753" s="66"/>
      <c r="BS753" s="66"/>
      <c r="BT753" s="66"/>
    </row>
    <row r="754" spans="1:72" s="44" customFormat="1" x14ac:dyDescent="0.25">
      <c r="A754" s="43"/>
      <c r="B754" s="43"/>
      <c r="C754" s="43"/>
      <c r="F754" s="45"/>
      <c r="H754" s="43"/>
      <c r="J754" s="46"/>
      <c r="K754" s="46"/>
      <c r="L754" s="46"/>
      <c r="M754" s="46"/>
      <c r="AX754" s="46"/>
      <c r="AY754" s="47"/>
      <c r="AZ754" s="48"/>
      <c r="BA754" s="43"/>
      <c r="BC754" s="43"/>
      <c r="BD754" s="46"/>
      <c r="BF754" s="47"/>
      <c r="BG754" s="48"/>
      <c r="BH754" s="47"/>
      <c r="BI754" s="66"/>
      <c r="BJ754" s="66"/>
      <c r="BK754" s="66"/>
      <c r="BL754" s="66"/>
      <c r="BM754" s="66"/>
      <c r="BN754" s="66"/>
      <c r="BO754" s="66"/>
      <c r="BP754" s="66"/>
      <c r="BQ754" s="66"/>
      <c r="BR754" s="66"/>
      <c r="BS754" s="66"/>
      <c r="BT754" s="66"/>
    </row>
    <row r="755" spans="1:72" s="44" customFormat="1" x14ac:dyDescent="0.25">
      <c r="A755" s="43"/>
      <c r="B755" s="43"/>
      <c r="C755" s="43"/>
      <c r="F755" s="45"/>
      <c r="H755" s="43"/>
      <c r="J755" s="46"/>
      <c r="K755" s="46"/>
      <c r="L755" s="46"/>
      <c r="M755" s="46"/>
      <c r="AX755" s="46"/>
      <c r="AY755" s="47"/>
      <c r="AZ755" s="48"/>
      <c r="BA755" s="43"/>
      <c r="BC755" s="43"/>
      <c r="BD755" s="46"/>
      <c r="BF755" s="47"/>
      <c r="BG755" s="48"/>
      <c r="BH755" s="47"/>
      <c r="BI755" s="66"/>
      <c r="BJ755" s="66"/>
      <c r="BK755" s="66"/>
      <c r="BL755" s="66"/>
      <c r="BM755" s="66"/>
      <c r="BN755" s="66"/>
      <c r="BO755" s="66"/>
      <c r="BP755" s="66"/>
      <c r="BQ755" s="66"/>
      <c r="BR755" s="66"/>
      <c r="BS755" s="66"/>
      <c r="BT755" s="66"/>
    </row>
    <row r="756" spans="1:72" s="44" customFormat="1" x14ac:dyDescent="0.25">
      <c r="A756" s="43"/>
      <c r="B756" s="43"/>
      <c r="C756" s="43"/>
      <c r="F756" s="45"/>
      <c r="H756" s="43"/>
      <c r="J756" s="46"/>
      <c r="K756" s="46"/>
      <c r="L756" s="46"/>
      <c r="M756" s="46"/>
      <c r="AX756" s="46"/>
      <c r="AY756" s="47"/>
      <c r="AZ756" s="48"/>
      <c r="BA756" s="43"/>
      <c r="BC756" s="43"/>
      <c r="BD756" s="46"/>
      <c r="BF756" s="47"/>
      <c r="BG756" s="48"/>
      <c r="BH756" s="47"/>
      <c r="BI756" s="66"/>
      <c r="BJ756" s="66"/>
      <c r="BK756" s="66"/>
      <c r="BL756" s="66"/>
      <c r="BM756" s="66"/>
      <c r="BN756" s="66"/>
      <c r="BO756" s="66"/>
      <c r="BP756" s="66"/>
      <c r="BQ756" s="66"/>
      <c r="BR756" s="66"/>
      <c r="BS756" s="66"/>
      <c r="BT756" s="66"/>
    </row>
    <row r="757" spans="1:72" s="44" customFormat="1" x14ac:dyDescent="0.25">
      <c r="A757" s="43"/>
      <c r="B757" s="43"/>
      <c r="C757" s="43"/>
      <c r="F757" s="45"/>
      <c r="H757" s="43"/>
      <c r="J757" s="46"/>
      <c r="K757" s="46"/>
      <c r="L757" s="46"/>
      <c r="M757" s="46"/>
      <c r="AX757" s="46"/>
      <c r="AY757" s="47"/>
      <c r="AZ757" s="48"/>
      <c r="BA757" s="43"/>
      <c r="BC757" s="43"/>
      <c r="BD757" s="46"/>
      <c r="BF757" s="47"/>
      <c r="BG757" s="48"/>
      <c r="BH757" s="47"/>
      <c r="BI757" s="66"/>
      <c r="BJ757" s="66"/>
      <c r="BK757" s="66"/>
      <c r="BL757" s="66"/>
      <c r="BM757" s="66"/>
      <c r="BN757" s="66"/>
      <c r="BO757" s="66"/>
      <c r="BP757" s="66"/>
      <c r="BQ757" s="66"/>
      <c r="BR757" s="66"/>
      <c r="BS757" s="66"/>
      <c r="BT757" s="66"/>
    </row>
    <row r="758" spans="1:72" s="44" customFormat="1" x14ac:dyDescent="0.25">
      <c r="A758" s="43"/>
      <c r="B758" s="43"/>
      <c r="C758" s="43"/>
      <c r="F758" s="45"/>
      <c r="H758" s="43"/>
      <c r="J758" s="46"/>
      <c r="K758" s="46"/>
      <c r="L758" s="46"/>
      <c r="M758" s="46"/>
      <c r="AX758" s="46"/>
      <c r="AY758" s="47"/>
      <c r="AZ758" s="48"/>
      <c r="BA758" s="43"/>
      <c r="BC758" s="43"/>
      <c r="BD758" s="46"/>
      <c r="BF758" s="47"/>
      <c r="BG758" s="48"/>
      <c r="BH758" s="47"/>
      <c r="BI758" s="66"/>
      <c r="BJ758" s="66"/>
      <c r="BK758" s="66"/>
      <c r="BL758" s="66"/>
      <c r="BM758" s="66"/>
      <c r="BN758" s="66"/>
      <c r="BO758" s="66"/>
      <c r="BP758" s="66"/>
      <c r="BQ758" s="66"/>
      <c r="BR758" s="66"/>
      <c r="BS758" s="66"/>
      <c r="BT758" s="66"/>
    </row>
    <row r="759" spans="1:72" s="44" customFormat="1" x14ac:dyDescent="0.25">
      <c r="A759" s="43"/>
      <c r="B759" s="43"/>
      <c r="C759" s="43"/>
      <c r="F759" s="45"/>
      <c r="H759" s="43"/>
      <c r="J759" s="46"/>
      <c r="K759" s="46"/>
      <c r="L759" s="46"/>
      <c r="M759" s="46"/>
      <c r="AX759" s="46"/>
      <c r="AY759" s="47"/>
      <c r="AZ759" s="48"/>
      <c r="BA759" s="43"/>
      <c r="BC759" s="43"/>
      <c r="BD759" s="46"/>
      <c r="BF759" s="47"/>
      <c r="BG759" s="48"/>
      <c r="BH759" s="47"/>
      <c r="BI759" s="66"/>
      <c r="BJ759" s="66"/>
      <c r="BK759" s="66"/>
      <c r="BL759" s="66"/>
      <c r="BM759" s="66"/>
      <c r="BN759" s="66"/>
      <c r="BO759" s="66"/>
      <c r="BP759" s="66"/>
      <c r="BQ759" s="66"/>
      <c r="BR759" s="66"/>
      <c r="BS759" s="66"/>
      <c r="BT759" s="66"/>
    </row>
    <row r="760" spans="1:72" s="44" customFormat="1" x14ac:dyDescent="0.25">
      <c r="A760" s="43"/>
      <c r="B760" s="43"/>
      <c r="C760" s="43"/>
      <c r="F760" s="45"/>
      <c r="H760" s="43"/>
      <c r="J760" s="46"/>
      <c r="K760" s="46"/>
      <c r="L760" s="46"/>
      <c r="M760" s="46"/>
      <c r="AX760" s="46"/>
      <c r="AY760" s="47"/>
      <c r="AZ760" s="48"/>
      <c r="BA760" s="43"/>
      <c r="BC760" s="43"/>
      <c r="BD760" s="46"/>
      <c r="BF760" s="47"/>
      <c r="BG760" s="48"/>
      <c r="BH760" s="47"/>
      <c r="BI760" s="66"/>
      <c r="BJ760" s="66"/>
      <c r="BK760" s="66"/>
      <c r="BL760" s="66"/>
      <c r="BM760" s="66"/>
      <c r="BN760" s="66"/>
      <c r="BO760" s="66"/>
      <c r="BP760" s="66"/>
      <c r="BQ760" s="66"/>
      <c r="BR760" s="66"/>
      <c r="BS760" s="66"/>
      <c r="BT760" s="66"/>
    </row>
    <row r="761" spans="1:72" s="44" customFormat="1" x14ac:dyDescent="0.25">
      <c r="A761" s="43"/>
      <c r="B761" s="43"/>
      <c r="C761" s="43"/>
      <c r="F761" s="45"/>
      <c r="H761" s="43"/>
      <c r="J761" s="46"/>
      <c r="K761" s="46"/>
      <c r="L761" s="46"/>
      <c r="M761" s="46"/>
      <c r="AX761" s="46"/>
      <c r="AY761" s="47"/>
      <c r="AZ761" s="48"/>
      <c r="BA761" s="43"/>
      <c r="BC761" s="43"/>
      <c r="BD761" s="46"/>
      <c r="BF761" s="47"/>
      <c r="BG761" s="48"/>
      <c r="BH761" s="47"/>
      <c r="BI761" s="66"/>
      <c r="BJ761" s="66"/>
      <c r="BK761" s="66"/>
      <c r="BL761" s="66"/>
      <c r="BM761" s="66"/>
      <c r="BN761" s="66"/>
      <c r="BO761" s="66"/>
      <c r="BP761" s="66"/>
      <c r="BQ761" s="66"/>
      <c r="BR761" s="66"/>
      <c r="BS761" s="66"/>
      <c r="BT761" s="66"/>
    </row>
    <row r="762" spans="1:72" s="44" customFormat="1" x14ac:dyDescent="0.25">
      <c r="A762" s="43"/>
      <c r="B762" s="43"/>
      <c r="C762" s="43"/>
      <c r="F762" s="45"/>
      <c r="H762" s="43"/>
      <c r="J762" s="46"/>
      <c r="K762" s="46"/>
      <c r="L762" s="46"/>
      <c r="M762" s="46"/>
      <c r="AX762" s="46"/>
      <c r="AY762" s="47"/>
      <c r="AZ762" s="48"/>
      <c r="BA762" s="43"/>
      <c r="BC762" s="43"/>
      <c r="BD762" s="46"/>
      <c r="BF762" s="47"/>
      <c r="BG762" s="48"/>
      <c r="BH762" s="47"/>
      <c r="BI762" s="66"/>
      <c r="BJ762" s="66"/>
      <c r="BK762" s="66"/>
      <c r="BL762" s="66"/>
      <c r="BM762" s="66"/>
      <c r="BN762" s="66"/>
      <c r="BO762" s="66"/>
      <c r="BP762" s="66"/>
      <c r="BQ762" s="66"/>
      <c r="BR762" s="66"/>
      <c r="BS762" s="66"/>
      <c r="BT762" s="66"/>
    </row>
    <row r="763" spans="1:72" s="44" customFormat="1" x14ac:dyDescent="0.25">
      <c r="A763" s="43"/>
      <c r="B763" s="43"/>
      <c r="C763" s="43"/>
      <c r="F763" s="45"/>
      <c r="H763" s="43"/>
      <c r="J763" s="46"/>
      <c r="K763" s="46"/>
      <c r="L763" s="46"/>
      <c r="M763" s="46"/>
      <c r="AX763" s="46"/>
      <c r="AY763" s="47"/>
      <c r="AZ763" s="48"/>
      <c r="BA763" s="43"/>
      <c r="BC763" s="43"/>
      <c r="BD763" s="46"/>
      <c r="BF763" s="47"/>
      <c r="BG763" s="48"/>
      <c r="BH763" s="47"/>
      <c r="BI763" s="66"/>
      <c r="BJ763" s="66"/>
      <c r="BK763" s="66"/>
      <c r="BL763" s="66"/>
      <c r="BM763" s="66"/>
      <c r="BN763" s="66"/>
      <c r="BO763" s="66"/>
      <c r="BP763" s="66"/>
      <c r="BQ763" s="66"/>
      <c r="BR763" s="66"/>
      <c r="BS763" s="66"/>
      <c r="BT763" s="66"/>
    </row>
    <row r="764" spans="1:72" s="44" customFormat="1" x14ac:dyDescent="0.25">
      <c r="A764" s="43"/>
      <c r="B764" s="43"/>
      <c r="C764" s="43"/>
      <c r="F764" s="45"/>
      <c r="H764" s="43"/>
      <c r="J764" s="46"/>
      <c r="K764" s="46"/>
      <c r="L764" s="46"/>
      <c r="M764" s="46"/>
      <c r="AX764" s="46"/>
      <c r="AY764" s="47"/>
      <c r="AZ764" s="48"/>
      <c r="BA764" s="43"/>
      <c r="BC764" s="43"/>
      <c r="BD764" s="46"/>
      <c r="BF764" s="47"/>
      <c r="BG764" s="48"/>
      <c r="BH764" s="47"/>
      <c r="BI764" s="66"/>
      <c r="BJ764" s="66"/>
      <c r="BK764" s="66"/>
      <c r="BL764" s="66"/>
      <c r="BM764" s="66"/>
      <c r="BN764" s="66"/>
      <c r="BO764" s="66"/>
      <c r="BP764" s="66"/>
      <c r="BQ764" s="66"/>
      <c r="BR764" s="66"/>
      <c r="BS764" s="66"/>
      <c r="BT764" s="66"/>
    </row>
    <row r="765" spans="1:72" s="44" customFormat="1" x14ac:dyDescent="0.25">
      <c r="A765" s="43"/>
      <c r="B765" s="43"/>
      <c r="C765" s="43"/>
      <c r="F765" s="45"/>
      <c r="H765" s="43"/>
      <c r="J765" s="46"/>
      <c r="K765" s="46"/>
      <c r="L765" s="46"/>
      <c r="M765" s="46"/>
      <c r="AX765" s="46"/>
      <c r="AY765" s="47"/>
      <c r="AZ765" s="48"/>
      <c r="BA765" s="43"/>
      <c r="BC765" s="43"/>
      <c r="BD765" s="46"/>
      <c r="BF765" s="47"/>
      <c r="BG765" s="48"/>
      <c r="BH765" s="47"/>
      <c r="BI765" s="66"/>
      <c r="BJ765" s="66"/>
      <c r="BK765" s="66"/>
      <c r="BL765" s="66"/>
      <c r="BM765" s="66"/>
      <c r="BN765" s="66"/>
      <c r="BO765" s="66"/>
      <c r="BP765" s="66"/>
      <c r="BQ765" s="66"/>
      <c r="BR765" s="66"/>
      <c r="BS765" s="66"/>
      <c r="BT765" s="66"/>
    </row>
    <row r="766" spans="1:72" s="44" customFormat="1" x14ac:dyDescent="0.25">
      <c r="A766" s="43"/>
      <c r="B766" s="43"/>
      <c r="C766" s="43"/>
      <c r="F766" s="45"/>
      <c r="H766" s="43"/>
      <c r="J766" s="46"/>
      <c r="K766" s="46"/>
      <c r="L766" s="46"/>
      <c r="M766" s="46"/>
      <c r="AX766" s="46"/>
      <c r="AY766" s="47"/>
      <c r="AZ766" s="48"/>
      <c r="BA766" s="43"/>
      <c r="BC766" s="43"/>
      <c r="BD766" s="46"/>
      <c r="BF766" s="47"/>
      <c r="BG766" s="48"/>
      <c r="BH766" s="47"/>
      <c r="BI766" s="66"/>
      <c r="BJ766" s="66"/>
      <c r="BK766" s="66"/>
      <c r="BL766" s="66"/>
      <c r="BM766" s="66"/>
      <c r="BN766" s="66"/>
      <c r="BO766" s="66"/>
      <c r="BP766" s="66"/>
      <c r="BQ766" s="66"/>
      <c r="BR766" s="66"/>
      <c r="BS766" s="66"/>
      <c r="BT766" s="66"/>
    </row>
    <row r="767" spans="1:72" s="44" customFormat="1" x14ac:dyDescent="0.25">
      <c r="A767" s="43"/>
      <c r="B767" s="43"/>
      <c r="C767" s="43"/>
      <c r="F767" s="45"/>
      <c r="H767" s="43"/>
      <c r="J767" s="46"/>
      <c r="K767" s="46"/>
      <c r="L767" s="46"/>
      <c r="M767" s="46"/>
      <c r="AX767" s="46"/>
      <c r="AY767" s="47"/>
      <c r="AZ767" s="48"/>
      <c r="BA767" s="43"/>
      <c r="BC767" s="43"/>
      <c r="BD767" s="46"/>
      <c r="BF767" s="47"/>
      <c r="BG767" s="48"/>
      <c r="BH767" s="47"/>
      <c r="BI767" s="66"/>
      <c r="BJ767" s="66"/>
      <c r="BK767" s="66"/>
      <c r="BL767" s="66"/>
      <c r="BM767" s="66"/>
      <c r="BN767" s="66"/>
      <c r="BO767" s="66"/>
      <c r="BP767" s="66"/>
      <c r="BQ767" s="66"/>
      <c r="BR767" s="66"/>
      <c r="BS767" s="66"/>
      <c r="BT767" s="66"/>
    </row>
    <row r="768" spans="1:72" s="44" customFormat="1" x14ac:dyDescent="0.25">
      <c r="A768" s="43"/>
      <c r="B768" s="43"/>
      <c r="C768" s="43"/>
      <c r="F768" s="45"/>
      <c r="H768" s="43"/>
      <c r="J768" s="46"/>
      <c r="K768" s="46"/>
      <c r="L768" s="46"/>
      <c r="M768" s="46"/>
      <c r="AX768" s="46"/>
      <c r="AY768" s="47"/>
      <c r="AZ768" s="48"/>
      <c r="BA768" s="43"/>
      <c r="BC768" s="43"/>
      <c r="BD768" s="46"/>
      <c r="BF768" s="47"/>
      <c r="BG768" s="48"/>
      <c r="BH768" s="47"/>
      <c r="BI768" s="66"/>
      <c r="BJ768" s="66"/>
      <c r="BK768" s="66"/>
      <c r="BL768" s="66"/>
      <c r="BM768" s="66"/>
      <c r="BN768" s="66"/>
      <c r="BO768" s="66"/>
      <c r="BP768" s="66"/>
      <c r="BQ768" s="66"/>
      <c r="BR768" s="66"/>
      <c r="BS768" s="66"/>
      <c r="BT768" s="66"/>
    </row>
    <row r="769" spans="1:72" s="44" customFormat="1" x14ac:dyDescent="0.25">
      <c r="A769" s="43"/>
      <c r="B769" s="43"/>
      <c r="C769" s="43"/>
      <c r="F769" s="45"/>
      <c r="H769" s="43"/>
      <c r="J769" s="46"/>
      <c r="K769" s="46"/>
      <c r="L769" s="46"/>
      <c r="M769" s="46"/>
      <c r="AX769" s="46"/>
      <c r="AY769" s="47"/>
      <c r="AZ769" s="48"/>
      <c r="BA769" s="43"/>
      <c r="BC769" s="43"/>
      <c r="BD769" s="46"/>
      <c r="BF769" s="47"/>
      <c r="BG769" s="48"/>
      <c r="BH769" s="47"/>
      <c r="BI769" s="66"/>
      <c r="BJ769" s="66"/>
      <c r="BK769" s="66"/>
      <c r="BL769" s="66"/>
      <c r="BM769" s="66"/>
      <c r="BN769" s="66"/>
      <c r="BO769" s="66"/>
      <c r="BP769" s="66"/>
      <c r="BQ769" s="66"/>
      <c r="BR769" s="66"/>
      <c r="BS769" s="66"/>
      <c r="BT769" s="66"/>
    </row>
    <row r="770" spans="1:72" s="44" customFormat="1" x14ac:dyDescent="0.25">
      <c r="A770" s="43"/>
      <c r="B770" s="43"/>
      <c r="C770" s="43"/>
      <c r="F770" s="45"/>
      <c r="H770" s="43"/>
      <c r="J770" s="46"/>
      <c r="K770" s="46"/>
      <c r="L770" s="46"/>
      <c r="M770" s="46"/>
      <c r="AX770" s="46"/>
      <c r="AY770" s="47"/>
      <c r="AZ770" s="48"/>
      <c r="BA770" s="43"/>
      <c r="BC770" s="43"/>
      <c r="BD770" s="46"/>
      <c r="BF770" s="47"/>
      <c r="BG770" s="48"/>
      <c r="BH770" s="47"/>
      <c r="BI770" s="66"/>
      <c r="BJ770" s="66"/>
      <c r="BK770" s="66"/>
      <c r="BL770" s="66"/>
      <c r="BM770" s="66"/>
      <c r="BN770" s="66"/>
      <c r="BO770" s="66"/>
      <c r="BP770" s="66"/>
      <c r="BQ770" s="66"/>
      <c r="BR770" s="66"/>
      <c r="BS770" s="66"/>
      <c r="BT770" s="66"/>
    </row>
    <row r="771" spans="1:72" s="44" customFormat="1" x14ac:dyDescent="0.25">
      <c r="A771" s="43"/>
      <c r="B771" s="43"/>
      <c r="C771" s="43"/>
      <c r="F771" s="45"/>
      <c r="H771" s="43"/>
      <c r="J771" s="46"/>
      <c r="K771" s="46"/>
      <c r="L771" s="46"/>
      <c r="M771" s="46"/>
      <c r="AX771" s="46"/>
      <c r="AY771" s="47"/>
      <c r="AZ771" s="48"/>
      <c r="BA771" s="43"/>
      <c r="BC771" s="43"/>
      <c r="BD771" s="46"/>
      <c r="BF771" s="47"/>
      <c r="BG771" s="48"/>
      <c r="BH771" s="47"/>
      <c r="BI771" s="66"/>
      <c r="BJ771" s="66"/>
      <c r="BK771" s="66"/>
      <c r="BL771" s="66"/>
      <c r="BM771" s="66"/>
      <c r="BN771" s="66"/>
      <c r="BO771" s="66"/>
      <c r="BP771" s="66"/>
      <c r="BQ771" s="66"/>
      <c r="BR771" s="66"/>
      <c r="BS771" s="66"/>
      <c r="BT771" s="66"/>
    </row>
    <row r="772" spans="1:72" s="44" customFormat="1" x14ac:dyDescent="0.25">
      <c r="A772" s="43"/>
      <c r="B772" s="43"/>
      <c r="C772" s="43"/>
      <c r="F772" s="45"/>
      <c r="H772" s="43"/>
      <c r="J772" s="46"/>
      <c r="K772" s="46"/>
      <c r="L772" s="46"/>
      <c r="M772" s="46"/>
      <c r="AX772" s="46"/>
      <c r="AY772" s="47"/>
      <c r="AZ772" s="48"/>
      <c r="BA772" s="43"/>
      <c r="BC772" s="43"/>
      <c r="BD772" s="46"/>
      <c r="BF772" s="47"/>
      <c r="BG772" s="48"/>
      <c r="BH772" s="47"/>
      <c r="BI772" s="66"/>
      <c r="BJ772" s="66"/>
      <c r="BK772" s="66"/>
      <c r="BL772" s="66"/>
      <c r="BM772" s="66"/>
      <c r="BN772" s="66"/>
      <c r="BO772" s="66"/>
      <c r="BP772" s="66"/>
      <c r="BQ772" s="66"/>
      <c r="BR772" s="66"/>
      <c r="BS772" s="66"/>
      <c r="BT772" s="66"/>
    </row>
    <row r="773" spans="1:72" s="44" customFormat="1" x14ac:dyDescent="0.25">
      <c r="A773" s="43"/>
      <c r="B773" s="43"/>
      <c r="C773" s="43"/>
      <c r="F773" s="45"/>
      <c r="H773" s="43"/>
      <c r="J773" s="46"/>
      <c r="K773" s="46"/>
      <c r="L773" s="46"/>
      <c r="M773" s="46"/>
      <c r="AX773" s="46"/>
      <c r="AY773" s="47"/>
      <c r="AZ773" s="48"/>
      <c r="BA773" s="43"/>
      <c r="BC773" s="43"/>
      <c r="BD773" s="46"/>
      <c r="BF773" s="47"/>
      <c r="BG773" s="48"/>
      <c r="BH773" s="47"/>
      <c r="BI773" s="66"/>
      <c r="BJ773" s="66"/>
      <c r="BK773" s="66"/>
      <c r="BL773" s="66"/>
      <c r="BM773" s="66"/>
      <c r="BN773" s="66"/>
      <c r="BO773" s="66"/>
      <c r="BP773" s="66"/>
      <c r="BQ773" s="66"/>
      <c r="BR773" s="66"/>
      <c r="BS773" s="66"/>
      <c r="BT773" s="66"/>
    </row>
    <row r="774" spans="1:72" s="44" customFormat="1" x14ac:dyDescent="0.25">
      <c r="A774" s="43"/>
      <c r="B774" s="43"/>
      <c r="C774" s="43"/>
      <c r="F774" s="45"/>
      <c r="H774" s="43"/>
      <c r="J774" s="46"/>
      <c r="K774" s="46"/>
      <c r="L774" s="46"/>
      <c r="M774" s="46"/>
      <c r="AX774" s="46"/>
      <c r="AY774" s="47"/>
      <c r="AZ774" s="48"/>
      <c r="BA774" s="43"/>
      <c r="BC774" s="43"/>
      <c r="BD774" s="46"/>
      <c r="BF774" s="47"/>
      <c r="BG774" s="48"/>
      <c r="BH774" s="47"/>
      <c r="BI774" s="66"/>
      <c r="BJ774" s="66"/>
      <c r="BK774" s="66"/>
      <c r="BL774" s="66"/>
      <c r="BM774" s="66"/>
      <c r="BN774" s="66"/>
      <c r="BO774" s="66"/>
      <c r="BP774" s="66"/>
      <c r="BQ774" s="66"/>
      <c r="BR774" s="66"/>
      <c r="BS774" s="66"/>
      <c r="BT774" s="66"/>
    </row>
    <row r="775" spans="1:72" s="44" customFormat="1" x14ac:dyDescent="0.25">
      <c r="A775" s="43"/>
      <c r="B775" s="43"/>
      <c r="C775" s="43"/>
      <c r="F775" s="45"/>
      <c r="H775" s="43"/>
      <c r="J775" s="46"/>
      <c r="K775" s="46"/>
      <c r="L775" s="46"/>
      <c r="M775" s="46"/>
      <c r="AX775" s="46"/>
      <c r="AY775" s="47"/>
      <c r="AZ775" s="48"/>
      <c r="BA775" s="43"/>
      <c r="BC775" s="43"/>
      <c r="BD775" s="46"/>
      <c r="BF775" s="47"/>
      <c r="BG775" s="48"/>
      <c r="BH775" s="47"/>
      <c r="BI775" s="66"/>
      <c r="BJ775" s="66"/>
      <c r="BK775" s="66"/>
      <c r="BL775" s="66"/>
      <c r="BM775" s="66"/>
      <c r="BN775" s="66"/>
      <c r="BO775" s="66"/>
      <c r="BP775" s="66"/>
      <c r="BQ775" s="66"/>
      <c r="BR775" s="66"/>
      <c r="BS775" s="66"/>
      <c r="BT775" s="66"/>
    </row>
    <row r="776" spans="1:72" s="44" customFormat="1" x14ac:dyDescent="0.25">
      <c r="A776" s="43"/>
      <c r="B776" s="43"/>
      <c r="C776" s="43"/>
      <c r="F776" s="45"/>
      <c r="H776" s="43"/>
      <c r="J776" s="46"/>
      <c r="K776" s="46"/>
      <c r="L776" s="46"/>
      <c r="M776" s="46"/>
      <c r="AX776" s="46"/>
      <c r="AY776" s="47"/>
      <c r="AZ776" s="48"/>
      <c r="BA776" s="43"/>
      <c r="BC776" s="43"/>
      <c r="BD776" s="46"/>
      <c r="BF776" s="47"/>
      <c r="BG776" s="48"/>
      <c r="BH776" s="47"/>
      <c r="BI776" s="66"/>
      <c r="BJ776" s="66"/>
      <c r="BK776" s="66"/>
      <c r="BL776" s="66"/>
      <c r="BM776" s="66"/>
      <c r="BN776" s="66"/>
      <c r="BO776" s="66"/>
      <c r="BP776" s="66"/>
      <c r="BQ776" s="66"/>
      <c r="BR776" s="66"/>
      <c r="BS776" s="66"/>
      <c r="BT776" s="66"/>
    </row>
    <row r="777" spans="1:72" s="44" customFormat="1" x14ac:dyDescent="0.25">
      <c r="A777" s="43"/>
      <c r="B777" s="43"/>
      <c r="C777" s="43"/>
      <c r="F777" s="45"/>
      <c r="H777" s="43"/>
      <c r="J777" s="46"/>
      <c r="K777" s="46"/>
      <c r="L777" s="46"/>
      <c r="M777" s="46"/>
      <c r="AX777" s="46"/>
      <c r="AY777" s="47"/>
      <c r="AZ777" s="48"/>
      <c r="BA777" s="43"/>
      <c r="BC777" s="43"/>
      <c r="BD777" s="46"/>
      <c r="BF777" s="47"/>
      <c r="BG777" s="48"/>
      <c r="BH777" s="47"/>
      <c r="BI777" s="66"/>
      <c r="BJ777" s="66"/>
      <c r="BK777" s="66"/>
      <c r="BL777" s="66"/>
      <c r="BM777" s="66"/>
      <c r="BN777" s="66"/>
      <c r="BO777" s="66"/>
      <c r="BP777" s="66"/>
      <c r="BQ777" s="66"/>
      <c r="BR777" s="66"/>
      <c r="BS777" s="66"/>
      <c r="BT777" s="66"/>
    </row>
    <row r="778" spans="1:72" s="44" customFormat="1" x14ac:dyDescent="0.25">
      <c r="A778" s="43"/>
      <c r="B778" s="43"/>
      <c r="C778" s="43"/>
      <c r="F778" s="45"/>
      <c r="H778" s="43"/>
      <c r="J778" s="46"/>
      <c r="K778" s="46"/>
      <c r="L778" s="46"/>
      <c r="M778" s="46"/>
      <c r="AX778" s="46"/>
      <c r="AY778" s="47"/>
      <c r="AZ778" s="48"/>
      <c r="BA778" s="43"/>
      <c r="BC778" s="43"/>
      <c r="BD778" s="46"/>
      <c r="BF778" s="47"/>
      <c r="BG778" s="48"/>
      <c r="BH778" s="47"/>
      <c r="BI778" s="66"/>
      <c r="BJ778" s="66"/>
      <c r="BK778" s="66"/>
      <c r="BL778" s="66"/>
      <c r="BM778" s="66"/>
      <c r="BN778" s="66"/>
      <c r="BO778" s="66"/>
      <c r="BP778" s="66"/>
      <c r="BQ778" s="66"/>
      <c r="BR778" s="66"/>
      <c r="BS778" s="66"/>
      <c r="BT778" s="66"/>
    </row>
    <row r="779" spans="1:72" s="44" customFormat="1" x14ac:dyDescent="0.25">
      <c r="A779" s="43"/>
      <c r="B779" s="43"/>
      <c r="C779" s="43"/>
      <c r="F779" s="45"/>
      <c r="H779" s="43"/>
      <c r="J779" s="46"/>
      <c r="K779" s="46"/>
      <c r="L779" s="46"/>
      <c r="M779" s="46"/>
      <c r="AX779" s="46"/>
      <c r="AY779" s="47"/>
      <c r="AZ779" s="48"/>
      <c r="BA779" s="43"/>
      <c r="BC779" s="43"/>
      <c r="BD779" s="46"/>
      <c r="BF779" s="47"/>
      <c r="BG779" s="48"/>
      <c r="BH779" s="47"/>
      <c r="BI779" s="66"/>
      <c r="BJ779" s="66"/>
      <c r="BK779" s="66"/>
      <c r="BL779" s="66"/>
      <c r="BM779" s="66"/>
      <c r="BN779" s="66"/>
      <c r="BO779" s="66"/>
      <c r="BP779" s="66"/>
      <c r="BQ779" s="66"/>
      <c r="BR779" s="66"/>
      <c r="BS779" s="66"/>
      <c r="BT779" s="66"/>
    </row>
    <row r="780" spans="1:72" s="44" customFormat="1" x14ac:dyDescent="0.25">
      <c r="A780" s="43"/>
      <c r="B780" s="43"/>
      <c r="C780" s="43"/>
      <c r="F780" s="45"/>
      <c r="H780" s="43"/>
      <c r="J780" s="46"/>
      <c r="K780" s="46"/>
      <c r="L780" s="46"/>
      <c r="M780" s="46"/>
      <c r="AX780" s="46"/>
      <c r="AY780" s="47"/>
      <c r="AZ780" s="48"/>
      <c r="BA780" s="43"/>
      <c r="BC780" s="43"/>
      <c r="BD780" s="46"/>
      <c r="BF780" s="47"/>
      <c r="BG780" s="48"/>
      <c r="BH780" s="47"/>
      <c r="BI780" s="66"/>
      <c r="BJ780" s="66"/>
      <c r="BK780" s="66"/>
      <c r="BL780" s="66"/>
      <c r="BM780" s="66"/>
      <c r="BN780" s="66"/>
      <c r="BO780" s="66"/>
      <c r="BP780" s="66"/>
      <c r="BQ780" s="66"/>
      <c r="BR780" s="66"/>
      <c r="BS780" s="66"/>
      <c r="BT780" s="66"/>
    </row>
    <row r="781" spans="1:72" s="44" customFormat="1" x14ac:dyDescent="0.25">
      <c r="A781" s="43"/>
      <c r="B781" s="43"/>
      <c r="C781" s="43"/>
      <c r="F781" s="45"/>
      <c r="H781" s="43"/>
      <c r="J781" s="46"/>
      <c r="K781" s="46"/>
      <c r="L781" s="46"/>
      <c r="M781" s="46"/>
      <c r="AX781" s="46"/>
      <c r="AY781" s="47"/>
      <c r="AZ781" s="48"/>
      <c r="BA781" s="43"/>
      <c r="BC781" s="43"/>
      <c r="BD781" s="46"/>
      <c r="BF781" s="47"/>
      <c r="BG781" s="48"/>
      <c r="BH781" s="47"/>
      <c r="BI781" s="66"/>
      <c r="BJ781" s="66"/>
      <c r="BK781" s="66"/>
      <c r="BL781" s="66"/>
      <c r="BM781" s="66"/>
      <c r="BN781" s="66"/>
      <c r="BO781" s="66"/>
      <c r="BP781" s="66"/>
      <c r="BQ781" s="66"/>
      <c r="BR781" s="66"/>
      <c r="BS781" s="66"/>
      <c r="BT781" s="66"/>
    </row>
    <row r="782" spans="1:72" s="44" customFormat="1" x14ac:dyDescent="0.25">
      <c r="A782" s="43"/>
      <c r="B782" s="43"/>
      <c r="C782" s="43"/>
      <c r="F782" s="45"/>
      <c r="H782" s="43"/>
      <c r="J782" s="46"/>
      <c r="K782" s="46"/>
      <c r="L782" s="46"/>
      <c r="M782" s="46"/>
      <c r="AX782" s="46"/>
      <c r="AY782" s="47"/>
      <c r="AZ782" s="48"/>
      <c r="BA782" s="43"/>
      <c r="BC782" s="43"/>
      <c r="BD782" s="46"/>
      <c r="BF782" s="47"/>
      <c r="BG782" s="48"/>
      <c r="BH782" s="47"/>
      <c r="BI782" s="66"/>
      <c r="BJ782" s="66"/>
      <c r="BK782" s="66"/>
      <c r="BL782" s="66"/>
      <c r="BM782" s="66"/>
      <c r="BN782" s="66"/>
      <c r="BO782" s="66"/>
      <c r="BP782" s="66"/>
      <c r="BQ782" s="66"/>
      <c r="BR782" s="66"/>
      <c r="BS782" s="66"/>
      <c r="BT782" s="66"/>
    </row>
    <row r="783" spans="1:72" s="44" customFormat="1" x14ac:dyDescent="0.25">
      <c r="A783" s="43"/>
      <c r="B783" s="43"/>
      <c r="C783" s="43"/>
      <c r="F783" s="45"/>
      <c r="H783" s="43"/>
      <c r="J783" s="46"/>
      <c r="K783" s="46"/>
      <c r="L783" s="46"/>
      <c r="M783" s="46"/>
      <c r="AX783" s="46"/>
      <c r="AY783" s="47"/>
      <c r="AZ783" s="48"/>
      <c r="BA783" s="43"/>
      <c r="BC783" s="43"/>
      <c r="BD783" s="46"/>
      <c r="BF783" s="47"/>
      <c r="BG783" s="48"/>
      <c r="BH783" s="47"/>
      <c r="BI783" s="66"/>
      <c r="BJ783" s="66"/>
      <c r="BK783" s="66"/>
      <c r="BL783" s="66"/>
      <c r="BM783" s="66"/>
      <c r="BN783" s="66"/>
      <c r="BO783" s="66"/>
      <c r="BP783" s="66"/>
      <c r="BQ783" s="66"/>
      <c r="BR783" s="66"/>
      <c r="BS783" s="66"/>
      <c r="BT783" s="66"/>
    </row>
    <row r="784" spans="1:72" s="44" customFormat="1" x14ac:dyDescent="0.25">
      <c r="A784" s="43"/>
      <c r="B784" s="43"/>
      <c r="C784" s="43"/>
      <c r="F784" s="45"/>
      <c r="H784" s="43"/>
      <c r="J784" s="46"/>
      <c r="K784" s="46"/>
      <c r="L784" s="46"/>
      <c r="M784" s="46"/>
      <c r="AX784" s="46"/>
      <c r="AY784" s="47"/>
      <c r="AZ784" s="48"/>
      <c r="BA784" s="43"/>
      <c r="BC784" s="43"/>
      <c r="BD784" s="46"/>
      <c r="BF784" s="47"/>
      <c r="BG784" s="48"/>
      <c r="BH784" s="47"/>
      <c r="BI784" s="66"/>
      <c r="BJ784" s="66"/>
      <c r="BK784" s="66"/>
      <c r="BL784" s="66"/>
      <c r="BM784" s="66"/>
      <c r="BN784" s="66"/>
      <c r="BO784" s="66"/>
      <c r="BP784" s="66"/>
      <c r="BQ784" s="66"/>
      <c r="BR784" s="66"/>
      <c r="BS784" s="66"/>
      <c r="BT784" s="66"/>
    </row>
    <row r="785" spans="1:72" s="44" customFormat="1" x14ac:dyDescent="0.25">
      <c r="A785" s="43"/>
      <c r="B785" s="43"/>
      <c r="C785" s="43"/>
      <c r="F785" s="45"/>
      <c r="H785" s="43"/>
      <c r="J785" s="46"/>
      <c r="K785" s="46"/>
      <c r="L785" s="46"/>
      <c r="M785" s="46"/>
      <c r="AX785" s="46"/>
      <c r="AY785" s="47"/>
      <c r="AZ785" s="48"/>
      <c r="BA785" s="43"/>
      <c r="BC785" s="43"/>
      <c r="BD785" s="46"/>
      <c r="BF785" s="47"/>
      <c r="BG785" s="48"/>
      <c r="BH785" s="47"/>
      <c r="BI785" s="66"/>
      <c r="BJ785" s="66"/>
      <c r="BK785" s="66"/>
      <c r="BL785" s="66"/>
      <c r="BM785" s="66"/>
      <c r="BN785" s="66"/>
      <c r="BO785" s="66"/>
      <c r="BP785" s="66"/>
      <c r="BQ785" s="66"/>
      <c r="BR785" s="66"/>
      <c r="BS785" s="66"/>
      <c r="BT785" s="66"/>
    </row>
    <row r="786" spans="1:72" s="44" customFormat="1" x14ac:dyDescent="0.25">
      <c r="A786" s="43"/>
      <c r="B786" s="43"/>
      <c r="C786" s="43"/>
      <c r="F786" s="45"/>
      <c r="H786" s="43"/>
      <c r="J786" s="46"/>
      <c r="K786" s="46"/>
      <c r="L786" s="46"/>
      <c r="M786" s="46"/>
      <c r="AX786" s="46"/>
      <c r="AY786" s="47"/>
      <c r="AZ786" s="48"/>
      <c r="BA786" s="43"/>
      <c r="BC786" s="43"/>
      <c r="BD786" s="46"/>
      <c r="BF786" s="47"/>
      <c r="BG786" s="48"/>
      <c r="BH786" s="47"/>
      <c r="BI786" s="66"/>
      <c r="BJ786" s="66"/>
      <c r="BK786" s="66"/>
      <c r="BL786" s="66"/>
      <c r="BM786" s="66"/>
      <c r="BN786" s="66"/>
      <c r="BO786" s="66"/>
      <c r="BP786" s="66"/>
      <c r="BQ786" s="66"/>
      <c r="BR786" s="66"/>
      <c r="BS786" s="66"/>
      <c r="BT786" s="66"/>
    </row>
    <row r="787" spans="1:72" s="44" customFormat="1" x14ac:dyDescent="0.25">
      <c r="A787" s="43"/>
      <c r="B787" s="43"/>
      <c r="C787" s="43"/>
      <c r="F787" s="45"/>
      <c r="H787" s="43"/>
      <c r="J787" s="46"/>
      <c r="K787" s="46"/>
      <c r="L787" s="46"/>
      <c r="M787" s="46"/>
      <c r="AX787" s="46"/>
      <c r="AY787" s="47"/>
      <c r="AZ787" s="48"/>
      <c r="BA787" s="43"/>
      <c r="BC787" s="43"/>
      <c r="BD787" s="46"/>
      <c r="BF787" s="47"/>
      <c r="BG787" s="48"/>
      <c r="BH787" s="47"/>
      <c r="BI787" s="66"/>
      <c r="BJ787" s="66"/>
      <c r="BK787" s="66"/>
      <c r="BL787" s="66"/>
      <c r="BM787" s="66"/>
      <c r="BN787" s="66"/>
      <c r="BO787" s="66"/>
      <c r="BP787" s="66"/>
      <c r="BQ787" s="66"/>
      <c r="BR787" s="66"/>
      <c r="BS787" s="66"/>
      <c r="BT787" s="66"/>
    </row>
    <row r="788" spans="1:72" s="44" customFormat="1" x14ac:dyDescent="0.25">
      <c r="A788" s="43"/>
      <c r="B788" s="43"/>
      <c r="C788" s="43"/>
      <c r="F788" s="45"/>
      <c r="H788" s="43"/>
      <c r="J788" s="46"/>
      <c r="K788" s="46"/>
      <c r="L788" s="46"/>
      <c r="M788" s="46"/>
      <c r="AX788" s="46"/>
      <c r="AY788" s="47"/>
      <c r="AZ788" s="48"/>
      <c r="BA788" s="43"/>
      <c r="BC788" s="43"/>
      <c r="BD788" s="46"/>
      <c r="BF788" s="47"/>
      <c r="BG788" s="48"/>
      <c r="BH788" s="47"/>
      <c r="BI788" s="66"/>
      <c r="BJ788" s="66"/>
      <c r="BK788" s="66"/>
      <c r="BL788" s="66"/>
      <c r="BM788" s="66"/>
      <c r="BN788" s="66"/>
      <c r="BO788" s="66"/>
      <c r="BP788" s="66"/>
      <c r="BQ788" s="66"/>
      <c r="BR788" s="66"/>
      <c r="BS788" s="66"/>
      <c r="BT788" s="66"/>
    </row>
    <row r="789" spans="1:72" s="44" customFormat="1" x14ac:dyDescent="0.25">
      <c r="A789" s="43"/>
      <c r="B789" s="43"/>
      <c r="C789" s="43"/>
      <c r="F789" s="45"/>
      <c r="H789" s="43"/>
      <c r="J789" s="46"/>
      <c r="K789" s="46"/>
      <c r="L789" s="46"/>
      <c r="M789" s="46"/>
      <c r="AX789" s="46"/>
      <c r="AY789" s="47"/>
      <c r="AZ789" s="48"/>
      <c r="BA789" s="43"/>
      <c r="BC789" s="43"/>
      <c r="BD789" s="46"/>
      <c r="BF789" s="47"/>
      <c r="BG789" s="48"/>
      <c r="BH789" s="47"/>
      <c r="BI789" s="66"/>
      <c r="BJ789" s="66"/>
      <c r="BK789" s="66"/>
      <c r="BL789" s="66"/>
      <c r="BM789" s="66"/>
      <c r="BN789" s="66"/>
      <c r="BO789" s="66"/>
      <c r="BP789" s="66"/>
      <c r="BQ789" s="66"/>
      <c r="BR789" s="66"/>
      <c r="BS789" s="66"/>
      <c r="BT789" s="66"/>
    </row>
    <row r="790" spans="1:72" s="44" customFormat="1" x14ac:dyDescent="0.25">
      <c r="A790" s="43"/>
      <c r="B790" s="43"/>
      <c r="C790" s="43"/>
      <c r="F790" s="45"/>
      <c r="H790" s="43"/>
      <c r="J790" s="46"/>
      <c r="K790" s="46"/>
      <c r="L790" s="46"/>
      <c r="M790" s="46"/>
      <c r="AX790" s="46"/>
      <c r="AY790" s="47"/>
      <c r="AZ790" s="48"/>
      <c r="BA790" s="43"/>
      <c r="BC790" s="43"/>
      <c r="BD790" s="46"/>
      <c r="BF790" s="47"/>
      <c r="BG790" s="48"/>
      <c r="BH790" s="47"/>
      <c r="BI790" s="66"/>
      <c r="BJ790" s="66"/>
      <c r="BK790" s="66"/>
      <c r="BL790" s="66"/>
      <c r="BM790" s="66"/>
      <c r="BN790" s="66"/>
      <c r="BO790" s="66"/>
      <c r="BP790" s="66"/>
      <c r="BQ790" s="66"/>
      <c r="BR790" s="66"/>
      <c r="BS790" s="66"/>
      <c r="BT790" s="66"/>
    </row>
    <row r="791" spans="1:72" s="44" customFormat="1" x14ac:dyDescent="0.25">
      <c r="A791" s="43"/>
      <c r="B791" s="43"/>
      <c r="C791" s="43"/>
      <c r="F791" s="45"/>
      <c r="H791" s="43"/>
      <c r="J791" s="46"/>
      <c r="K791" s="46"/>
      <c r="L791" s="46"/>
      <c r="M791" s="46"/>
      <c r="AX791" s="46"/>
      <c r="AY791" s="47"/>
      <c r="AZ791" s="48"/>
      <c r="BA791" s="43"/>
      <c r="BC791" s="43"/>
      <c r="BD791" s="46"/>
      <c r="BF791" s="47"/>
      <c r="BG791" s="48"/>
      <c r="BH791" s="47"/>
      <c r="BI791" s="66"/>
      <c r="BJ791" s="66"/>
      <c r="BK791" s="66"/>
      <c r="BL791" s="66"/>
      <c r="BM791" s="66"/>
      <c r="BN791" s="66"/>
      <c r="BO791" s="66"/>
      <c r="BP791" s="66"/>
      <c r="BQ791" s="66"/>
      <c r="BR791" s="66"/>
      <c r="BS791" s="66"/>
      <c r="BT791" s="66"/>
    </row>
    <row r="792" spans="1:72" s="44" customFormat="1" x14ac:dyDescent="0.25">
      <c r="A792" s="43"/>
      <c r="B792" s="43"/>
      <c r="C792" s="43"/>
      <c r="F792" s="45"/>
      <c r="H792" s="43"/>
      <c r="J792" s="46"/>
      <c r="K792" s="46"/>
      <c r="L792" s="46"/>
      <c r="M792" s="46"/>
      <c r="AX792" s="46"/>
      <c r="AY792" s="47"/>
      <c r="AZ792" s="48"/>
      <c r="BA792" s="43"/>
      <c r="BC792" s="43"/>
      <c r="BD792" s="46"/>
      <c r="BF792" s="47"/>
      <c r="BG792" s="48"/>
      <c r="BH792" s="47"/>
      <c r="BI792" s="66"/>
      <c r="BJ792" s="66"/>
      <c r="BK792" s="66"/>
      <c r="BL792" s="66"/>
      <c r="BM792" s="66"/>
      <c r="BN792" s="66"/>
      <c r="BO792" s="66"/>
      <c r="BP792" s="66"/>
      <c r="BQ792" s="66"/>
      <c r="BR792" s="66"/>
      <c r="BS792" s="66"/>
      <c r="BT792" s="66"/>
    </row>
    <row r="793" spans="1:72" s="44" customFormat="1" x14ac:dyDescent="0.25">
      <c r="A793" s="43"/>
      <c r="B793" s="43"/>
      <c r="C793" s="43"/>
      <c r="F793" s="45"/>
      <c r="H793" s="43"/>
      <c r="J793" s="46"/>
      <c r="K793" s="46"/>
      <c r="L793" s="46"/>
      <c r="M793" s="46"/>
      <c r="AX793" s="46"/>
      <c r="AY793" s="47"/>
      <c r="AZ793" s="48"/>
      <c r="BA793" s="43"/>
      <c r="BC793" s="43"/>
      <c r="BD793" s="46"/>
      <c r="BF793" s="47"/>
      <c r="BG793" s="48"/>
      <c r="BH793" s="47"/>
      <c r="BI793" s="66"/>
      <c r="BJ793" s="66"/>
      <c r="BK793" s="66"/>
      <c r="BL793" s="66"/>
      <c r="BM793" s="66"/>
      <c r="BN793" s="66"/>
      <c r="BO793" s="66"/>
      <c r="BP793" s="66"/>
      <c r="BQ793" s="66"/>
      <c r="BR793" s="66"/>
      <c r="BS793" s="66"/>
      <c r="BT793" s="66"/>
    </row>
    <row r="794" spans="1:72" s="44" customFormat="1" x14ac:dyDescent="0.25">
      <c r="A794" s="43"/>
      <c r="B794" s="43"/>
      <c r="C794" s="43"/>
      <c r="F794" s="45"/>
      <c r="H794" s="43"/>
      <c r="J794" s="46"/>
      <c r="K794" s="46"/>
      <c r="L794" s="46"/>
      <c r="M794" s="46"/>
      <c r="AX794" s="46"/>
      <c r="AY794" s="47"/>
      <c r="AZ794" s="48"/>
      <c r="BA794" s="43"/>
      <c r="BC794" s="43"/>
      <c r="BD794" s="46"/>
      <c r="BF794" s="47"/>
      <c r="BG794" s="48"/>
      <c r="BH794" s="47"/>
      <c r="BI794" s="66"/>
      <c r="BJ794" s="66"/>
      <c r="BK794" s="66"/>
      <c r="BL794" s="66"/>
      <c r="BM794" s="66"/>
      <c r="BN794" s="66"/>
      <c r="BO794" s="66"/>
      <c r="BP794" s="66"/>
      <c r="BQ794" s="66"/>
      <c r="BR794" s="66"/>
      <c r="BS794" s="66"/>
      <c r="BT794" s="66"/>
    </row>
    <row r="795" spans="1:72" s="44" customFormat="1" x14ac:dyDescent="0.25">
      <c r="A795" s="43"/>
      <c r="B795" s="43"/>
      <c r="C795" s="43"/>
      <c r="F795" s="45"/>
      <c r="H795" s="43"/>
      <c r="J795" s="46"/>
      <c r="K795" s="46"/>
      <c r="L795" s="46"/>
      <c r="M795" s="46"/>
      <c r="AX795" s="46"/>
      <c r="AY795" s="47"/>
      <c r="AZ795" s="48"/>
      <c r="BA795" s="43"/>
      <c r="BC795" s="43"/>
      <c r="BD795" s="46"/>
      <c r="BF795" s="47"/>
      <c r="BG795" s="48"/>
      <c r="BH795" s="47"/>
      <c r="BI795" s="66"/>
      <c r="BJ795" s="66"/>
      <c r="BK795" s="66"/>
      <c r="BL795" s="66"/>
      <c r="BM795" s="66"/>
      <c r="BN795" s="66"/>
      <c r="BO795" s="66"/>
      <c r="BP795" s="66"/>
      <c r="BQ795" s="66"/>
      <c r="BR795" s="66"/>
      <c r="BS795" s="66"/>
      <c r="BT795" s="66"/>
    </row>
    <row r="796" spans="1:72" s="44" customFormat="1" x14ac:dyDescent="0.25">
      <c r="A796" s="43"/>
      <c r="B796" s="43"/>
      <c r="C796" s="43"/>
      <c r="F796" s="45"/>
      <c r="H796" s="43"/>
      <c r="J796" s="46"/>
      <c r="K796" s="46"/>
      <c r="L796" s="46"/>
      <c r="M796" s="46"/>
      <c r="AX796" s="46"/>
      <c r="AY796" s="47"/>
      <c r="AZ796" s="48"/>
      <c r="BA796" s="43"/>
      <c r="BC796" s="43"/>
      <c r="BD796" s="46"/>
      <c r="BF796" s="47"/>
      <c r="BG796" s="48"/>
      <c r="BH796" s="47"/>
      <c r="BI796" s="66"/>
      <c r="BJ796" s="66"/>
      <c r="BK796" s="66"/>
      <c r="BL796" s="66"/>
      <c r="BM796" s="66"/>
      <c r="BN796" s="66"/>
      <c r="BO796" s="66"/>
      <c r="BP796" s="66"/>
      <c r="BQ796" s="66"/>
      <c r="BR796" s="66"/>
      <c r="BS796" s="66"/>
      <c r="BT796" s="66"/>
    </row>
    <row r="797" spans="1:72" s="44" customFormat="1" x14ac:dyDescent="0.25">
      <c r="A797" s="43"/>
      <c r="B797" s="43"/>
      <c r="C797" s="43"/>
      <c r="F797" s="45"/>
      <c r="H797" s="43"/>
      <c r="J797" s="46"/>
      <c r="K797" s="46"/>
      <c r="L797" s="46"/>
      <c r="M797" s="46"/>
      <c r="AX797" s="46"/>
      <c r="AY797" s="47"/>
      <c r="AZ797" s="48"/>
      <c r="BA797" s="43"/>
      <c r="BC797" s="43"/>
      <c r="BD797" s="46"/>
      <c r="BF797" s="47"/>
      <c r="BG797" s="48"/>
      <c r="BH797" s="47"/>
      <c r="BI797" s="66"/>
      <c r="BJ797" s="66"/>
      <c r="BK797" s="66"/>
      <c r="BL797" s="66"/>
      <c r="BM797" s="66"/>
      <c r="BN797" s="66"/>
      <c r="BO797" s="66"/>
      <c r="BP797" s="66"/>
      <c r="BQ797" s="66"/>
      <c r="BR797" s="66"/>
      <c r="BS797" s="66"/>
      <c r="BT797" s="66"/>
    </row>
    <row r="798" spans="1:72" s="44" customFormat="1" x14ac:dyDescent="0.25">
      <c r="A798" s="43"/>
      <c r="B798" s="43"/>
      <c r="C798" s="43"/>
      <c r="F798" s="45"/>
      <c r="H798" s="43"/>
      <c r="J798" s="46"/>
      <c r="K798" s="46"/>
      <c r="L798" s="46"/>
      <c r="M798" s="46"/>
      <c r="AX798" s="46"/>
      <c r="AY798" s="47"/>
      <c r="AZ798" s="48"/>
      <c r="BA798" s="43"/>
      <c r="BC798" s="43"/>
      <c r="BD798" s="46"/>
      <c r="BF798" s="47"/>
      <c r="BG798" s="48"/>
      <c r="BH798" s="47"/>
      <c r="BI798" s="66"/>
      <c r="BJ798" s="66"/>
      <c r="BK798" s="66"/>
      <c r="BL798" s="66"/>
      <c r="BM798" s="66"/>
      <c r="BN798" s="66"/>
      <c r="BO798" s="66"/>
      <c r="BP798" s="66"/>
      <c r="BQ798" s="66"/>
      <c r="BR798" s="66"/>
      <c r="BS798" s="66"/>
      <c r="BT798" s="66"/>
    </row>
    <row r="799" spans="1:72" s="44" customFormat="1" x14ac:dyDescent="0.25">
      <c r="A799" s="43"/>
      <c r="B799" s="43"/>
      <c r="C799" s="43"/>
      <c r="F799" s="45"/>
      <c r="H799" s="43"/>
      <c r="J799" s="46"/>
      <c r="K799" s="46"/>
      <c r="L799" s="46"/>
      <c r="M799" s="46"/>
      <c r="AX799" s="46"/>
      <c r="AY799" s="47"/>
      <c r="AZ799" s="48"/>
      <c r="BA799" s="43"/>
      <c r="BC799" s="43"/>
      <c r="BD799" s="46"/>
      <c r="BF799" s="47"/>
      <c r="BG799" s="48"/>
      <c r="BH799" s="47"/>
      <c r="BI799" s="66"/>
      <c r="BJ799" s="66"/>
      <c r="BK799" s="66"/>
      <c r="BL799" s="66"/>
      <c r="BM799" s="66"/>
      <c r="BN799" s="66"/>
      <c r="BO799" s="66"/>
      <c r="BP799" s="66"/>
      <c r="BQ799" s="66"/>
      <c r="BR799" s="66"/>
      <c r="BS799" s="66"/>
      <c r="BT799" s="66"/>
    </row>
    <row r="800" spans="1:72" s="44" customFormat="1" x14ac:dyDescent="0.25">
      <c r="A800" s="43"/>
      <c r="B800" s="43"/>
      <c r="C800" s="43"/>
      <c r="F800" s="45"/>
      <c r="H800" s="43"/>
      <c r="J800" s="46"/>
      <c r="K800" s="46"/>
      <c r="L800" s="46"/>
      <c r="M800" s="46"/>
      <c r="AX800" s="46"/>
      <c r="AY800" s="47"/>
      <c r="AZ800" s="48"/>
      <c r="BA800" s="43"/>
      <c r="BC800" s="43"/>
      <c r="BD800" s="46"/>
      <c r="BF800" s="47"/>
      <c r="BG800" s="48"/>
      <c r="BH800" s="47"/>
      <c r="BI800" s="66"/>
      <c r="BJ800" s="66"/>
      <c r="BK800" s="66"/>
      <c r="BL800" s="66"/>
      <c r="BM800" s="66"/>
      <c r="BN800" s="66"/>
      <c r="BO800" s="66"/>
      <c r="BP800" s="66"/>
      <c r="BQ800" s="66"/>
      <c r="BR800" s="66"/>
      <c r="BS800" s="66"/>
      <c r="BT800" s="66"/>
    </row>
    <row r="801" spans="1:72" s="44" customFormat="1" x14ac:dyDescent="0.25">
      <c r="A801" s="43"/>
      <c r="B801" s="43"/>
      <c r="C801" s="43"/>
      <c r="F801" s="45"/>
      <c r="H801" s="43"/>
      <c r="J801" s="46"/>
      <c r="K801" s="46"/>
      <c r="L801" s="46"/>
      <c r="M801" s="46"/>
      <c r="AX801" s="46"/>
      <c r="AY801" s="47"/>
      <c r="AZ801" s="48"/>
      <c r="BA801" s="43"/>
      <c r="BC801" s="43"/>
      <c r="BD801" s="46"/>
      <c r="BF801" s="47"/>
      <c r="BG801" s="48"/>
      <c r="BH801" s="47"/>
      <c r="BI801" s="66"/>
      <c r="BJ801" s="66"/>
      <c r="BK801" s="66"/>
      <c r="BL801" s="66"/>
      <c r="BM801" s="66"/>
      <c r="BN801" s="66"/>
      <c r="BO801" s="66"/>
      <c r="BP801" s="66"/>
      <c r="BQ801" s="66"/>
      <c r="BR801" s="66"/>
      <c r="BS801" s="66"/>
      <c r="BT801" s="66"/>
    </row>
    <row r="802" spans="1:72" s="44" customFormat="1" x14ac:dyDescent="0.25">
      <c r="A802" s="43"/>
      <c r="B802" s="43"/>
      <c r="C802" s="43"/>
      <c r="F802" s="45"/>
      <c r="H802" s="43"/>
      <c r="J802" s="46"/>
      <c r="K802" s="46"/>
      <c r="L802" s="46"/>
      <c r="M802" s="46"/>
      <c r="AX802" s="46"/>
      <c r="AY802" s="47"/>
      <c r="AZ802" s="48"/>
      <c r="BA802" s="43"/>
      <c r="BC802" s="43"/>
      <c r="BD802" s="46"/>
      <c r="BF802" s="47"/>
      <c r="BG802" s="48"/>
      <c r="BH802" s="47"/>
      <c r="BI802" s="66"/>
      <c r="BJ802" s="66"/>
      <c r="BK802" s="66"/>
      <c r="BL802" s="66"/>
      <c r="BM802" s="66"/>
      <c r="BN802" s="66"/>
      <c r="BO802" s="66"/>
      <c r="BP802" s="66"/>
      <c r="BQ802" s="66"/>
      <c r="BR802" s="66"/>
      <c r="BS802" s="66"/>
      <c r="BT802" s="66"/>
    </row>
    <row r="803" spans="1:72" s="44" customFormat="1" x14ac:dyDescent="0.25">
      <c r="A803" s="43"/>
      <c r="B803" s="43"/>
      <c r="C803" s="43"/>
      <c r="F803" s="45"/>
      <c r="H803" s="43"/>
      <c r="J803" s="46"/>
      <c r="K803" s="46"/>
      <c r="L803" s="46"/>
      <c r="M803" s="46"/>
      <c r="AX803" s="46"/>
      <c r="AY803" s="47"/>
      <c r="AZ803" s="48"/>
      <c r="BA803" s="43"/>
      <c r="BC803" s="43"/>
      <c r="BD803" s="46"/>
      <c r="BF803" s="47"/>
      <c r="BG803" s="48"/>
      <c r="BH803" s="47"/>
      <c r="BI803" s="66"/>
      <c r="BJ803" s="66"/>
      <c r="BK803" s="66"/>
      <c r="BL803" s="66"/>
      <c r="BM803" s="66"/>
      <c r="BN803" s="66"/>
      <c r="BO803" s="66"/>
      <c r="BP803" s="66"/>
      <c r="BQ803" s="66"/>
      <c r="BR803" s="66"/>
      <c r="BS803" s="66"/>
      <c r="BT803" s="66"/>
    </row>
    <row r="804" spans="1:72" s="44" customFormat="1" x14ac:dyDescent="0.25">
      <c r="A804" s="43"/>
      <c r="B804" s="43"/>
      <c r="C804" s="43"/>
      <c r="F804" s="45"/>
      <c r="H804" s="43"/>
      <c r="J804" s="46"/>
      <c r="K804" s="46"/>
      <c r="L804" s="46"/>
      <c r="M804" s="46"/>
      <c r="AX804" s="46"/>
      <c r="AY804" s="47"/>
      <c r="AZ804" s="48"/>
      <c r="BA804" s="43"/>
      <c r="BC804" s="43"/>
      <c r="BD804" s="46"/>
      <c r="BF804" s="47"/>
      <c r="BG804" s="48"/>
      <c r="BH804" s="47"/>
      <c r="BI804" s="66"/>
      <c r="BJ804" s="66"/>
      <c r="BK804" s="66"/>
      <c r="BL804" s="66"/>
      <c r="BM804" s="66"/>
      <c r="BN804" s="66"/>
      <c r="BO804" s="66"/>
      <c r="BP804" s="66"/>
      <c r="BQ804" s="66"/>
      <c r="BR804" s="66"/>
      <c r="BS804" s="66"/>
      <c r="BT804" s="66"/>
    </row>
    <row r="805" spans="1:72" s="44" customFormat="1" x14ac:dyDescent="0.25">
      <c r="A805" s="43"/>
      <c r="B805" s="43"/>
      <c r="C805" s="43"/>
      <c r="F805" s="45"/>
      <c r="H805" s="43"/>
      <c r="J805" s="46"/>
      <c r="K805" s="46"/>
      <c r="L805" s="46"/>
      <c r="M805" s="46"/>
      <c r="AX805" s="46"/>
      <c r="AY805" s="47"/>
      <c r="AZ805" s="48"/>
      <c r="BA805" s="43"/>
      <c r="BC805" s="43"/>
      <c r="BD805" s="46"/>
      <c r="BF805" s="47"/>
      <c r="BG805" s="48"/>
      <c r="BH805" s="47"/>
      <c r="BI805" s="66"/>
      <c r="BJ805" s="66"/>
      <c r="BK805" s="66"/>
      <c r="BL805" s="66"/>
      <c r="BM805" s="66"/>
      <c r="BN805" s="66"/>
      <c r="BO805" s="66"/>
      <c r="BP805" s="66"/>
      <c r="BQ805" s="66"/>
      <c r="BR805" s="66"/>
      <c r="BS805" s="66"/>
      <c r="BT805" s="66"/>
    </row>
    <row r="806" spans="1:72" s="44" customFormat="1" x14ac:dyDescent="0.25">
      <c r="A806" s="43"/>
      <c r="B806" s="43"/>
      <c r="C806" s="43"/>
      <c r="F806" s="45"/>
      <c r="H806" s="43"/>
      <c r="J806" s="46"/>
      <c r="K806" s="46"/>
      <c r="L806" s="46"/>
      <c r="M806" s="46"/>
      <c r="AX806" s="46"/>
      <c r="AY806" s="47"/>
      <c r="AZ806" s="48"/>
      <c r="BA806" s="43"/>
      <c r="BC806" s="43"/>
      <c r="BD806" s="46"/>
      <c r="BF806" s="47"/>
      <c r="BG806" s="48"/>
      <c r="BH806" s="47"/>
      <c r="BI806" s="66"/>
      <c r="BJ806" s="66"/>
      <c r="BK806" s="66"/>
      <c r="BL806" s="66"/>
      <c r="BM806" s="66"/>
      <c r="BN806" s="66"/>
      <c r="BO806" s="66"/>
      <c r="BP806" s="66"/>
      <c r="BQ806" s="66"/>
      <c r="BR806" s="66"/>
      <c r="BS806" s="66"/>
      <c r="BT806" s="66"/>
    </row>
    <row r="807" spans="1:72" s="44" customFormat="1" x14ac:dyDescent="0.25">
      <c r="A807" s="43"/>
      <c r="B807" s="43"/>
      <c r="C807" s="43"/>
      <c r="F807" s="45"/>
      <c r="H807" s="43"/>
      <c r="J807" s="46"/>
      <c r="K807" s="46"/>
      <c r="L807" s="46"/>
      <c r="M807" s="46"/>
      <c r="AX807" s="46"/>
      <c r="AY807" s="47"/>
      <c r="AZ807" s="48"/>
      <c r="BA807" s="43"/>
      <c r="BC807" s="43"/>
      <c r="BD807" s="46"/>
      <c r="BF807" s="47"/>
      <c r="BG807" s="48"/>
      <c r="BH807" s="47"/>
      <c r="BI807" s="66"/>
      <c r="BJ807" s="66"/>
      <c r="BK807" s="66"/>
      <c r="BL807" s="66"/>
      <c r="BM807" s="66"/>
      <c r="BN807" s="66"/>
      <c r="BO807" s="66"/>
      <c r="BP807" s="66"/>
      <c r="BQ807" s="66"/>
      <c r="BR807" s="66"/>
      <c r="BS807" s="66"/>
      <c r="BT807" s="66"/>
    </row>
    <row r="808" spans="1:72" s="44" customFormat="1" x14ac:dyDescent="0.25">
      <c r="A808" s="43"/>
      <c r="B808" s="43"/>
      <c r="C808" s="43"/>
      <c r="F808" s="45"/>
      <c r="H808" s="43"/>
      <c r="J808" s="46"/>
      <c r="K808" s="46"/>
      <c r="L808" s="46"/>
      <c r="M808" s="46"/>
      <c r="AX808" s="46"/>
      <c r="AY808" s="47"/>
      <c r="AZ808" s="48"/>
      <c r="BA808" s="43"/>
      <c r="BC808" s="43"/>
      <c r="BD808" s="46"/>
      <c r="BF808" s="47"/>
      <c r="BG808" s="48"/>
      <c r="BH808" s="47"/>
      <c r="BI808" s="66"/>
      <c r="BJ808" s="66"/>
      <c r="BK808" s="66"/>
      <c r="BL808" s="66"/>
      <c r="BM808" s="66"/>
      <c r="BN808" s="66"/>
      <c r="BO808" s="66"/>
      <c r="BP808" s="66"/>
      <c r="BQ808" s="66"/>
      <c r="BR808" s="66"/>
      <c r="BS808" s="66"/>
      <c r="BT808" s="66"/>
    </row>
    <row r="809" spans="1:72" s="44" customFormat="1" x14ac:dyDescent="0.25">
      <c r="A809" s="43"/>
      <c r="B809" s="43"/>
      <c r="C809" s="43"/>
      <c r="F809" s="45"/>
      <c r="H809" s="43"/>
      <c r="J809" s="46"/>
      <c r="K809" s="46"/>
      <c r="L809" s="46"/>
      <c r="M809" s="46"/>
      <c r="AX809" s="46"/>
      <c r="AY809" s="47"/>
      <c r="AZ809" s="48"/>
      <c r="BA809" s="43"/>
      <c r="BC809" s="43"/>
      <c r="BD809" s="46"/>
      <c r="BF809" s="47"/>
      <c r="BG809" s="48"/>
      <c r="BH809" s="47"/>
      <c r="BI809" s="66"/>
      <c r="BJ809" s="66"/>
      <c r="BK809" s="66"/>
      <c r="BL809" s="66"/>
      <c r="BM809" s="66"/>
      <c r="BN809" s="66"/>
      <c r="BO809" s="66"/>
      <c r="BP809" s="66"/>
      <c r="BQ809" s="66"/>
      <c r="BR809" s="66"/>
      <c r="BS809" s="66"/>
      <c r="BT809" s="66"/>
    </row>
    <row r="810" spans="1:72" s="44" customFormat="1" x14ac:dyDescent="0.25">
      <c r="A810" s="43"/>
      <c r="B810" s="43"/>
      <c r="C810" s="43"/>
      <c r="F810" s="45"/>
      <c r="H810" s="43"/>
      <c r="J810" s="46"/>
      <c r="K810" s="46"/>
      <c r="L810" s="46"/>
      <c r="M810" s="46"/>
      <c r="AX810" s="46"/>
      <c r="AY810" s="47"/>
      <c r="AZ810" s="48"/>
      <c r="BA810" s="43"/>
      <c r="BC810" s="43"/>
      <c r="BD810" s="46"/>
      <c r="BF810" s="47"/>
      <c r="BG810" s="48"/>
      <c r="BH810" s="47"/>
      <c r="BI810" s="66"/>
      <c r="BJ810" s="66"/>
      <c r="BK810" s="66"/>
      <c r="BL810" s="66"/>
      <c r="BM810" s="66"/>
      <c r="BN810" s="66"/>
      <c r="BO810" s="66"/>
      <c r="BP810" s="66"/>
      <c r="BQ810" s="66"/>
      <c r="BR810" s="66"/>
      <c r="BS810" s="66"/>
      <c r="BT810" s="66"/>
    </row>
    <row r="811" spans="1:72" s="44" customFormat="1" x14ac:dyDescent="0.25">
      <c r="A811" s="43"/>
      <c r="B811" s="43"/>
      <c r="C811" s="43"/>
      <c r="F811" s="45"/>
      <c r="H811" s="43"/>
      <c r="J811" s="46"/>
      <c r="K811" s="46"/>
      <c r="L811" s="46"/>
      <c r="M811" s="46"/>
      <c r="AX811" s="46"/>
      <c r="AY811" s="47"/>
      <c r="AZ811" s="48"/>
      <c r="BA811" s="43"/>
      <c r="BC811" s="43"/>
      <c r="BD811" s="46"/>
      <c r="BF811" s="47"/>
      <c r="BG811" s="48"/>
      <c r="BH811" s="47"/>
      <c r="BI811" s="66"/>
      <c r="BJ811" s="66"/>
      <c r="BK811" s="66"/>
      <c r="BL811" s="66"/>
      <c r="BM811" s="66"/>
      <c r="BN811" s="66"/>
      <c r="BO811" s="66"/>
      <c r="BP811" s="66"/>
      <c r="BQ811" s="66"/>
      <c r="BR811" s="66"/>
      <c r="BS811" s="66"/>
      <c r="BT811" s="66"/>
    </row>
    <row r="812" spans="1:72" s="44" customFormat="1" x14ac:dyDescent="0.25">
      <c r="A812" s="43"/>
      <c r="B812" s="43"/>
      <c r="C812" s="43"/>
      <c r="F812" s="45"/>
      <c r="H812" s="43"/>
      <c r="J812" s="46"/>
      <c r="K812" s="46"/>
      <c r="L812" s="46"/>
      <c r="M812" s="46"/>
      <c r="AX812" s="46"/>
      <c r="AY812" s="47"/>
      <c r="AZ812" s="48"/>
      <c r="BA812" s="43"/>
      <c r="BC812" s="43"/>
      <c r="BD812" s="46"/>
      <c r="BF812" s="47"/>
      <c r="BG812" s="48"/>
      <c r="BH812" s="47"/>
      <c r="BI812" s="66"/>
      <c r="BJ812" s="66"/>
      <c r="BK812" s="66"/>
      <c r="BL812" s="66"/>
      <c r="BM812" s="66"/>
      <c r="BN812" s="66"/>
      <c r="BO812" s="66"/>
      <c r="BP812" s="66"/>
      <c r="BQ812" s="66"/>
      <c r="BR812" s="66"/>
      <c r="BS812" s="66"/>
      <c r="BT812" s="66"/>
    </row>
    <row r="813" spans="1:72" s="44" customFormat="1" x14ac:dyDescent="0.25">
      <c r="A813" s="43"/>
      <c r="B813" s="43"/>
      <c r="C813" s="43"/>
      <c r="F813" s="45"/>
      <c r="H813" s="43"/>
      <c r="J813" s="46"/>
      <c r="K813" s="46"/>
      <c r="L813" s="46"/>
      <c r="M813" s="46"/>
      <c r="AX813" s="46"/>
      <c r="AY813" s="47"/>
      <c r="AZ813" s="48"/>
      <c r="BA813" s="43"/>
      <c r="BC813" s="43"/>
      <c r="BD813" s="46"/>
      <c r="BF813" s="47"/>
      <c r="BG813" s="48"/>
      <c r="BH813" s="47"/>
      <c r="BI813" s="66"/>
      <c r="BJ813" s="66"/>
      <c r="BK813" s="66"/>
      <c r="BL813" s="66"/>
      <c r="BM813" s="66"/>
      <c r="BN813" s="66"/>
      <c r="BO813" s="66"/>
      <c r="BP813" s="66"/>
      <c r="BQ813" s="66"/>
      <c r="BR813" s="66"/>
      <c r="BS813" s="66"/>
      <c r="BT813" s="66"/>
    </row>
    <row r="814" spans="1:72" s="44" customFormat="1" x14ac:dyDescent="0.25">
      <c r="A814" s="43"/>
      <c r="B814" s="43"/>
      <c r="C814" s="43"/>
      <c r="F814" s="45"/>
      <c r="H814" s="43"/>
      <c r="J814" s="46"/>
      <c r="K814" s="46"/>
      <c r="L814" s="46"/>
      <c r="M814" s="46"/>
      <c r="AX814" s="46"/>
      <c r="AY814" s="47"/>
      <c r="AZ814" s="48"/>
      <c r="BA814" s="43"/>
      <c r="BC814" s="43"/>
      <c r="BD814" s="46"/>
      <c r="BF814" s="47"/>
      <c r="BG814" s="48"/>
      <c r="BH814" s="47"/>
      <c r="BI814" s="66"/>
      <c r="BJ814" s="66"/>
      <c r="BK814" s="66"/>
      <c r="BL814" s="66"/>
      <c r="BM814" s="66"/>
      <c r="BN814" s="66"/>
      <c r="BO814" s="66"/>
      <c r="BP814" s="66"/>
      <c r="BQ814" s="66"/>
      <c r="BR814" s="66"/>
      <c r="BS814" s="66"/>
      <c r="BT814" s="66"/>
    </row>
    <row r="815" spans="1:72" s="44" customFormat="1" x14ac:dyDescent="0.25">
      <c r="A815" s="43"/>
      <c r="B815" s="43"/>
      <c r="C815" s="43"/>
      <c r="F815" s="45"/>
      <c r="H815" s="43"/>
      <c r="J815" s="46"/>
      <c r="K815" s="46"/>
      <c r="L815" s="46"/>
      <c r="M815" s="46"/>
      <c r="AX815" s="46"/>
      <c r="AY815" s="47"/>
      <c r="AZ815" s="48"/>
      <c r="BA815" s="43"/>
      <c r="BC815" s="43"/>
      <c r="BD815" s="46"/>
      <c r="BF815" s="47"/>
      <c r="BG815" s="48"/>
      <c r="BH815" s="47"/>
      <c r="BI815" s="66"/>
      <c r="BJ815" s="66"/>
      <c r="BK815" s="66"/>
      <c r="BL815" s="66"/>
      <c r="BM815" s="66"/>
      <c r="BN815" s="66"/>
      <c r="BO815" s="66"/>
      <c r="BP815" s="66"/>
      <c r="BQ815" s="66"/>
      <c r="BR815" s="66"/>
      <c r="BS815" s="66"/>
      <c r="BT815" s="66"/>
    </row>
    <row r="816" spans="1:72" s="44" customFormat="1" x14ac:dyDescent="0.25">
      <c r="A816" s="43"/>
      <c r="B816" s="43"/>
      <c r="C816" s="43"/>
      <c r="F816" s="45"/>
      <c r="H816" s="43"/>
      <c r="J816" s="46"/>
      <c r="K816" s="46"/>
      <c r="L816" s="46"/>
      <c r="M816" s="46"/>
      <c r="AX816" s="46"/>
      <c r="AY816" s="47"/>
      <c r="AZ816" s="48"/>
      <c r="BA816" s="43"/>
      <c r="BC816" s="43"/>
      <c r="BD816" s="46"/>
      <c r="BF816" s="47"/>
      <c r="BG816" s="48"/>
      <c r="BH816" s="47"/>
      <c r="BI816" s="66"/>
      <c r="BJ816" s="66"/>
      <c r="BK816" s="66"/>
      <c r="BL816" s="66"/>
      <c r="BM816" s="66"/>
      <c r="BN816" s="66"/>
      <c r="BO816" s="66"/>
      <c r="BP816" s="66"/>
      <c r="BQ816" s="66"/>
      <c r="BR816" s="66"/>
      <c r="BS816" s="66"/>
      <c r="BT816" s="66"/>
    </row>
    <row r="817" spans="1:72" s="44" customFormat="1" x14ac:dyDescent="0.25">
      <c r="A817" s="43"/>
      <c r="B817" s="43"/>
      <c r="C817" s="43"/>
      <c r="F817" s="45"/>
      <c r="H817" s="43"/>
      <c r="J817" s="46"/>
      <c r="K817" s="46"/>
      <c r="L817" s="46"/>
      <c r="M817" s="46"/>
      <c r="AX817" s="46"/>
      <c r="AY817" s="47"/>
      <c r="AZ817" s="48"/>
      <c r="BA817" s="43"/>
      <c r="BC817" s="43"/>
      <c r="BD817" s="46"/>
      <c r="BF817" s="47"/>
      <c r="BG817" s="48"/>
      <c r="BH817" s="47"/>
      <c r="BI817" s="66"/>
      <c r="BJ817" s="66"/>
      <c r="BK817" s="66"/>
      <c r="BL817" s="66"/>
      <c r="BM817" s="66"/>
      <c r="BN817" s="66"/>
      <c r="BO817" s="66"/>
      <c r="BP817" s="66"/>
      <c r="BQ817" s="66"/>
      <c r="BR817" s="66"/>
      <c r="BS817" s="66"/>
      <c r="BT817" s="66"/>
    </row>
    <row r="818" spans="1:72" s="44" customFormat="1" x14ac:dyDescent="0.25">
      <c r="A818" s="43"/>
      <c r="B818" s="43"/>
      <c r="C818" s="43"/>
      <c r="F818" s="45"/>
      <c r="H818" s="43"/>
      <c r="J818" s="46"/>
      <c r="K818" s="46"/>
      <c r="L818" s="46"/>
      <c r="M818" s="46"/>
      <c r="AX818" s="46"/>
      <c r="AY818" s="47"/>
      <c r="AZ818" s="48"/>
      <c r="BA818" s="43"/>
      <c r="BC818" s="43"/>
      <c r="BD818" s="46"/>
      <c r="BF818" s="47"/>
      <c r="BG818" s="48"/>
      <c r="BH818" s="47"/>
      <c r="BI818" s="66"/>
      <c r="BJ818" s="66"/>
      <c r="BK818" s="66"/>
      <c r="BL818" s="66"/>
      <c r="BM818" s="66"/>
      <c r="BN818" s="66"/>
      <c r="BO818" s="66"/>
      <c r="BP818" s="66"/>
      <c r="BQ818" s="66"/>
      <c r="BR818" s="66"/>
      <c r="BS818" s="66"/>
      <c r="BT818" s="66"/>
    </row>
    <row r="819" spans="1:72" s="44" customFormat="1" x14ac:dyDescent="0.25">
      <c r="A819" s="43"/>
      <c r="B819" s="43"/>
      <c r="C819" s="43"/>
      <c r="F819" s="45"/>
      <c r="H819" s="43"/>
      <c r="J819" s="46"/>
      <c r="K819" s="46"/>
      <c r="L819" s="46"/>
      <c r="M819" s="46"/>
      <c r="AX819" s="46"/>
      <c r="AY819" s="47"/>
      <c r="AZ819" s="48"/>
      <c r="BA819" s="43"/>
      <c r="BC819" s="43"/>
      <c r="BD819" s="46"/>
      <c r="BF819" s="47"/>
      <c r="BG819" s="48"/>
      <c r="BH819" s="47"/>
      <c r="BI819" s="66"/>
      <c r="BJ819" s="66"/>
      <c r="BK819" s="66"/>
      <c r="BL819" s="66"/>
      <c r="BM819" s="66"/>
      <c r="BN819" s="66"/>
      <c r="BO819" s="66"/>
      <c r="BP819" s="66"/>
      <c r="BQ819" s="66"/>
      <c r="BR819" s="66"/>
      <c r="BS819" s="66"/>
      <c r="BT819" s="66"/>
    </row>
    <row r="820" spans="1:72" s="44" customFormat="1" x14ac:dyDescent="0.25">
      <c r="A820" s="43"/>
      <c r="B820" s="43"/>
      <c r="C820" s="43"/>
      <c r="F820" s="45"/>
      <c r="H820" s="43"/>
      <c r="J820" s="46"/>
      <c r="K820" s="46"/>
      <c r="L820" s="46"/>
      <c r="M820" s="46"/>
      <c r="AX820" s="46"/>
      <c r="AY820" s="47"/>
      <c r="AZ820" s="48"/>
      <c r="BA820" s="43"/>
      <c r="BC820" s="43"/>
      <c r="BD820" s="46"/>
      <c r="BF820" s="47"/>
      <c r="BG820" s="48"/>
      <c r="BH820" s="47"/>
      <c r="BI820" s="66"/>
      <c r="BJ820" s="66"/>
      <c r="BK820" s="66"/>
      <c r="BL820" s="66"/>
      <c r="BM820" s="66"/>
      <c r="BN820" s="66"/>
      <c r="BO820" s="66"/>
      <c r="BP820" s="66"/>
      <c r="BQ820" s="66"/>
      <c r="BR820" s="66"/>
      <c r="BS820" s="66"/>
      <c r="BT820" s="66"/>
    </row>
    <row r="821" spans="1:72" s="44" customFormat="1" x14ac:dyDescent="0.25">
      <c r="A821" s="43"/>
      <c r="B821" s="43"/>
      <c r="C821" s="43"/>
      <c r="F821" s="45"/>
      <c r="H821" s="43"/>
      <c r="J821" s="46"/>
      <c r="K821" s="46"/>
      <c r="L821" s="46"/>
      <c r="M821" s="46"/>
      <c r="AX821" s="46"/>
      <c r="AY821" s="47"/>
      <c r="AZ821" s="48"/>
      <c r="BA821" s="43"/>
      <c r="BC821" s="43"/>
      <c r="BD821" s="46"/>
      <c r="BF821" s="47"/>
      <c r="BG821" s="48"/>
      <c r="BH821" s="47"/>
      <c r="BI821" s="66"/>
      <c r="BJ821" s="66"/>
      <c r="BK821" s="66"/>
      <c r="BL821" s="66"/>
      <c r="BM821" s="66"/>
      <c r="BN821" s="66"/>
      <c r="BO821" s="66"/>
      <c r="BP821" s="66"/>
      <c r="BQ821" s="66"/>
      <c r="BR821" s="66"/>
      <c r="BS821" s="66"/>
      <c r="BT821" s="66"/>
    </row>
    <row r="822" spans="1:72" s="44" customFormat="1" x14ac:dyDescent="0.25">
      <c r="A822" s="43"/>
      <c r="B822" s="43"/>
      <c r="C822" s="43"/>
      <c r="F822" s="45"/>
      <c r="H822" s="43"/>
      <c r="J822" s="46"/>
      <c r="K822" s="46"/>
      <c r="L822" s="46"/>
      <c r="M822" s="46"/>
      <c r="AX822" s="46"/>
      <c r="AY822" s="47"/>
      <c r="AZ822" s="48"/>
      <c r="BA822" s="43"/>
      <c r="BC822" s="43"/>
      <c r="BD822" s="46"/>
      <c r="BF822" s="47"/>
      <c r="BG822" s="48"/>
      <c r="BH822" s="47"/>
      <c r="BI822" s="66"/>
      <c r="BJ822" s="66"/>
      <c r="BK822" s="66"/>
      <c r="BL822" s="66"/>
      <c r="BM822" s="66"/>
      <c r="BN822" s="66"/>
      <c r="BO822" s="66"/>
      <c r="BP822" s="66"/>
      <c r="BQ822" s="66"/>
      <c r="BR822" s="66"/>
      <c r="BS822" s="66"/>
      <c r="BT822" s="66"/>
    </row>
    <row r="823" spans="1:72" s="44" customFormat="1" x14ac:dyDescent="0.25">
      <c r="A823" s="43"/>
      <c r="B823" s="43"/>
      <c r="C823" s="43"/>
      <c r="F823" s="45"/>
      <c r="H823" s="43"/>
      <c r="J823" s="46"/>
      <c r="K823" s="46"/>
      <c r="L823" s="46"/>
      <c r="M823" s="46"/>
      <c r="AX823" s="46"/>
      <c r="AY823" s="47"/>
      <c r="AZ823" s="48"/>
      <c r="BA823" s="43"/>
      <c r="BC823" s="43"/>
      <c r="BD823" s="46"/>
      <c r="BF823" s="47"/>
      <c r="BG823" s="48"/>
      <c r="BH823" s="47"/>
      <c r="BI823" s="66"/>
      <c r="BJ823" s="66"/>
      <c r="BK823" s="66"/>
      <c r="BL823" s="66"/>
      <c r="BM823" s="66"/>
      <c r="BN823" s="66"/>
      <c r="BO823" s="66"/>
      <c r="BP823" s="66"/>
      <c r="BQ823" s="66"/>
      <c r="BR823" s="66"/>
      <c r="BS823" s="66"/>
      <c r="BT823" s="66"/>
    </row>
    <row r="824" spans="1:72" s="44" customFormat="1" x14ac:dyDescent="0.25">
      <c r="A824" s="43"/>
      <c r="B824" s="43"/>
      <c r="C824" s="43"/>
      <c r="F824" s="45"/>
      <c r="H824" s="43"/>
      <c r="J824" s="46"/>
      <c r="K824" s="46"/>
      <c r="L824" s="46"/>
      <c r="M824" s="46"/>
      <c r="AX824" s="46"/>
      <c r="AY824" s="47"/>
      <c r="AZ824" s="48"/>
      <c r="BA824" s="43"/>
      <c r="BC824" s="43"/>
      <c r="BD824" s="46"/>
      <c r="BF824" s="47"/>
      <c r="BG824" s="48"/>
      <c r="BH824" s="47"/>
      <c r="BI824" s="66"/>
      <c r="BJ824" s="66"/>
      <c r="BK824" s="66"/>
      <c r="BL824" s="66"/>
      <c r="BM824" s="66"/>
      <c r="BN824" s="66"/>
      <c r="BO824" s="66"/>
      <c r="BP824" s="66"/>
      <c r="BQ824" s="66"/>
      <c r="BR824" s="66"/>
      <c r="BS824" s="66"/>
      <c r="BT824" s="66"/>
    </row>
    <row r="825" spans="1:72" s="44" customFormat="1" x14ac:dyDescent="0.25">
      <c r="A825" s="43"/>
      <c r="B825" s="43"/>
      <c r="C825" s="43"/>
      <c r="F825" s="45"/>
      <c r="H825" s="43"/>
      <c r="J825" s="46"/>
      <c r="K825" s="46"/>
      <c r="L825" s="46"/>
      <c r="M825" s="46"/>
      <c r="AX825" s="46"/>
      <c r="AY825" s="47"/>
      <c r="AZ825" s="48"/>
      <c r="BA825" s="43"/>
      <c r="BC825" s="43"/>
      <c r="BD825" s="46"/>
      <c r="BF825" s="47"/>
      <c r="BG825" s="48"/>
      <c r="BH825" s="47"/>
      <c r="BI825" s="66"/>
      <c r="BJ825" s="66"/>
      <c r="BK825" s="66"/>
      <c r="BL825" s="66"/>
      <c r="BM825" s="66"/>
      <c r="BN825" s="66"/>
      <c r="BO825" s="66"/>
      <c r="BP825" s="66"/>
      <c r="BQ825" s="66"/>
      <c r="BR825" s="66"/>
      <c r="BS825" s="66"/>
      <c r="BT825" s="66"/>
    </row>
    <row r="826" spans="1:72" s="44" customFormat="1" x14ac:dyDescent="0.25">
      <c r="A826" s="43"/>
      <c r="B826" s="43"/>
      <c r="C826" s="43"/>
      <c r="F826" s="45"/>
      <c r="H826" s="43"/>
      <c r="J826" s="46"/>
      <c r="K826" s="46"/>
      <c r="L826" s="46"/>
      <c r="M826" s="46"/>
      <c r="AX826" s="46"/>
      <c r="AY826" s="47"/>
      <c r="AZ826" s="48"/>
      <c r="BA826" s="43"/>
      <c r="BC826" s="43"/>
      <c r="BD826" s="46"/>
      <c r="BF826" s="47"/>
      <c r="BG826" s="48"/>
      <c r="BH826" s="47"/>
      <c r="BI826" s="66"/>
      <c r="BJ826" s="66"/>
      <c r="BK826" s="66"/>
      <c r="BL826" s="66"/>
      <c r="BM826" s="66"/>
      <c r="BN826" s="66"/>
      <c r="BO826" s="66"/>
      <c r="BP826" s="66"/>
      <c r="BQ826" s="66"/>
      <c r="BR826" s="66"/>
      <c r="BS826" s="66"/>
      <c r="BT826" s="66"/>
    </row>
    <row r="827" spans="1:72" s="44" customFormat="1" x14ac:dyDescent="0.25">
      <c r="A827" s="43"/>
      <c r="B827" s="43"/>
      <c r="C827" s="43"/>
      <c r="F827" s="45"/>
      <c r="H827" s="43"/>
      <c r="J827" s="46"/>
      <c r="K827" s="46"/>
      <c r="L827" s="46"/>
      <c r="M827" s="46"/>
      <c r="AX827" s="46"/>
      <c r="AY827" s="47"/>
      <c r="AZ827" s="48"/>
      <c r="BA827" s="43"/>
      <c r="BC827" s="43"/>
      <c r="BD827" s="46"/>
      <c r="BF827" s="47"/>
      <c r="BG827" s="48"/>
      <c r="BH827" s="47"/>
      <c r="BI827" s="66"/>
      <c r="BJ827" s="66"/>
      <c r="BK827" s="66"/>
      <c r="BL827" s="66"/>
      <c r="BM827" s="66"/>
      <c r="BN827" s="66"/>
      <c r="BO827" s="66"/>
      <c r="BP827" s="66"/>
      <c r="BQ827" s="66"/>
      <c r="BR827" s="66"/>
      <c r="BS827" s="66"/>
      <c r="BT827" s="66"/>
    </row>
    <row r="828" spans="1:72" s="44" customFormat="1" x14ac:dyDescent="0.25">
      <c r="A828" s="43"/>
      <c r="B828" s="43"/>
      <c r="C828" s="43"/>
      <c r="F828" s="45"/>
      <c r="H828" s="43"/>
      <c r="J828" s="46"/>
      <c r="K828" s="46"/>
      <c r="L828" s="46"/>
      <c r="M828" s="46"/>
      <c r="AX828" s="46"/>
      <c r="AY828" s="47"/>
      <c r="AZ828" s="48"/>
      <c r="BA828" s="43"/>
      <c r="BC828" s="43"/>
      <c r="BD828" s="46"/>
      <c r="BF828" s="47"/>
      <c r="BG828" s="48"/>
      <c r="BH828" s="47"/>
      <c r="BI828" s="66"/>
      <c r="BJ828" s="66"/>
      <c r="BK828" s="66"/>
      <c r="BL828" s="66"/>
      <c r="BM828" s="66"/>
      <c r="BN828" s="66"/>
      <c r="BO828" s="66"/>
      <c r="BP828" s="66"/>
      <c r="BQ828" s="66"/>
      <c r="BR828" s="66"/>
      <c r="BS828" s="66"/>
      <c r="BT828" s="66"/>
    </row>
    <row r="829" spans="1:72" s="44" customFormat="1" x14ac:dyDescent="0.25">
      <c r="A829" s="43"/>
      <c r="B829" s="43"/>
      <c r="C829" s="43"/>
      <c r="F829" s="45"/>
      <c r="H829" s="43"/>
      <c r="J829" s="46"/>
      <c r="K829" s="46"/>
      <c r="L829" s="46"/>
      <c r="M829" s="46"/>
      <c r="AX829" s="46"/>
      <c r="AY829" s="47"/>
      <c r="BA829" s="43"/>
      <c r="BC829" s="43"/>
      <c r="BD829" s="46"/>
      <c r="BF829" s="47"/>
      <c r="BG829" s="48"/>
      <c r="BH829" s="47"/>
      <c r="BI829" s="66"/>
      <c r="BJ829" s="66"/>
      <c r="BK829" s="66"/>
      <c r="BL829" s="66"/>
      <c r="BM829" s="66"/>
      <c r="BN829" s="66"/>
      <c r="BO829" s="66"/>
      <c r="BP829" s="66"/>
      <c r="BQ829" s="66"/>
      <c r="BR829" s="66"/>
      <c r="BS829" s="66"/>
      <c r="BT829" s="66"/>
    </row>
    <row r="830" spans="1:72" s="44" customFormat="1" x14ac:dyDescent="0.25">
      <c r="A830" s="43"/>
      <c r="B830" s="43"/>
      <c r="C830" s="43"/>
      <c r="F830" s="45"/>
      <c r="H830" s="43"/>
      <c r="J830" s="46"/>
      <c r="K830" s="46"/>
      <c r="L830" s="46"/>
      <c r="M830" s="46"/>
      <c r="AX830" s="46"/>
      <c r="AY830" s="47"/>
      <c r="BA830" s="43"/>
      <c r="BC830" s="43"/>
      <c r="BD830" s="46"/>
      <c r="BF830" s="47"/>
      <c r="BG830" s="48"/>
      <c r="BH830" s="47"/>
      <c r="BI830" s="66"/>
      <c r="BJ830" s="66"/>
      <c r="BK830" s="66"/>
      <c r="BL830" s="66"/>
      <c r="BM830" s="66"/>
      <c r="BN830" s="66"/>
      <c r="BO830" s="66"/>
      <c r="BP830" s="66"/>
      <c r="BQ830" s="66"/>
      <c r="BR830" s="66"/>
      <c r="BS830" s="66"/>
      <c r="BT830" s="66"/>
    </row>
    <row r="831" spans="1:72" s="44" customFormat="1" x14ac:dyDescent="0.25">
      <c r="A831" s="43"/>
      <c r="B831" s="43"/>
      <c r="C831" s="43"/>
      <c r="F831" s="45"/>
      <c r="H831" s="43"/>
      <c r="J831" s="46"/>
      <c r="K831" s="46"/>
      <c r="L831" s="46"/>
      <c r="M831" s="46"/>
      <c r="AX831" s="46"/>
      <c r="AY831" s="47"/>
      <c r="BA831" s="43"/>
      <c r="BC831" s="43"/>
      <c r="BD831" s="46"/>
      <c r="BF831" s="47"/>
      <c r="BH831" s="47"/>
      <c r="BI831" s="66"/>
      <c r="BJ831" s="66"/>
      <c r="BK831" s="66"/>
      <c r="BL831" s="66"/>
      <c r="BM831" s="66"/>
      <c r="BN831" s="66"/>
      <c r="BO831" s="66"/>
      <c r="BP831" s="66"/>
      <c r="BQ831" s="66"/>
      <c r="BR831" s="66"/>
      <c r="BS831" s="66"/>
      <c r="BT831" s="66"/>
    </row>
    <row r="832" spans="1:72" s="44" customFormat="1" x14ac:dyDescent="0.25">
      <c r="A832" s="43"/>
      <c r="B832" s="43"/>
      <c r="C832" s="43"/>
      <c r="F832" s="45"/>
      <c r="H832" s="43"/>
      <c r="J832" s="46"/>
      <c r="K832" s="46"/>
      <c r="L832" s="46"/>
      <c r="M832" s="46"/>
      <c r="AX832" s="46"/>
      <c r="AY832" s="47"/>
      <c r="BA832" s="43"/>
      <c r="BC832" s="43"/>
      <c r="BD832" s="46"/>
      <c r="BF832" s="47"/>
      <c r="BH832" s="47"/>
      <c r="BI832" s="66"/>
      <c r="BJ832" s="66"/>
      <c r="BK832" s="66"/>
      <c r="BL832" s="66"/>
      <c r="BM832" s="66"/>
      <c r="BN832" s="66"/>
      <c r="BO832" s="66"/>
      <c r="BP832" s="66"/>
      <c r="BQ832" s="66"/>
      <c r="BR832" s="66"/>
      <c r="BS832" s="66"/>
      <c r="BT832" s="66"/>
    </row>
    <row r="833" spans="1:72" s="44" customFormat="1" x14ac:dyDescent="0.25">
      <c r="A833" s="43"/>
      <c r="B833" s="43"/>
      <c r="C833" s="43"/>
      <c r="F833" s="45"/>
      <c r="H833" s="43"/>
      <c r="J833" s="46"/>
      <c r="K833" s="46"/>
      <c r="L833" s="46"/>
      <c r="M833" s="46"/>
      <c r="AX833" s="46"/>
      <c r="AY833" s="47"/>
      <c r="BA833" s="43"/>
      <c r="BC833" s="43"/>
      <c r="BD833" s="46"/>
      <c r="BH833" s="47"/>
      <c r="BI833" s="66"/>
      <c r="BJ833" s="66"/>
      <c r="BK833" s="66"/>
      <c r="BL833" s="66"/>
      <c r="BM833" s="66"/>
      <c r="BN833" s="66"/>
      <c r="BO833" s="66"/>
      <c r="BP833" s="66"/>
      <c r="BQ833" s="66"/>
      <c r="BR833" s="66"/>
      <c r="BS833" s="66"/>
      <c r="BT833" s="66"/>
    </row>
    <row r="834" spans="1:72" s="44" customFormat="1" x14ac:dyDescent="0.25">
      <c r="A834" s="43"/>
      <c r="B834" s="43"/>
      <c r="C834" s="43"/>
      <c r="F834" s="45"/>
      <c r="H834" s="43"/>
      <c r="J834" s="46"/>
      <c r="K834" s="46"/>
      <c r="L834" s="46"/>
      <c r="M834" s="46"/>
      <c r="AX834" s="46"/>
      <c r="AY834" s="47"/>
      <c r="BA834" s="43"/>
      <c r="BC834" s="43"/>
      <c r="BD834" s="46"/>
      <c r="BH834" s="47"/>
      <c r="BI834" s="66"/>
      <c r="BJ834" s="66"/>
      <c r="BK834" s="66"/>
      <c r="BL834" s="66"/>
      <c r="BM834" s="66"/>
      <c r="BN834" s="66"/>
      <c r="BO834" s="66"/>
      <c r="BP834" s="66"/>
      <c r="BQ834" s="66"/>
      <c r="BR834" s="66"/>
      <c r="BS834" s="66"/>
      <c r="BT834" s="66"/>
    </row>
    <row r="835" spans="1:72" s="44" customFormat="1" x14ac:dyDescent="0.25">
      <c r="A835" s="43"/>
      <c r="B835" s="43"/>
      <c r="C835" s="43"/>
      <c r="F835" s="45"/>
      <c r="H835" s="43"/>
      <c r="J835" s="46"/>
      <c r="K835" s="46"/>
      <c r="L835" s="46"/>
      <c r="M835" s="46"/>
      <c r="AX835" s="46"/>
      <c r="BA835" s="43"/>
      <c r="BC835" s="43"/>
      <c r="BD835" s="46"/>
      <c r="BH835" s="47"/>
      <c r="BI835" s="66"/>
      <c r="BJ835" s="66"/>
      <c r="BK835" s="66"/>
      <c r="BL835" s="66"/>
      <c r="BM835" s="66"/>
      <c r="BN835" s="66"/>
      <c r="BO835" s="66"/>
      <c r="BP835" s="66"/>
      <c r="BQ835" s="66"/>
      <c r="BR835" s="66"/>
      <c r="BS835" s="66"/>
      <c r="BT835" s="66"/>
    </row>
    <row r="836" spans="1:72" s="44" customFormat="1" x14ac:dyDescent="0.25">
      <c r="A836" s="43"/>
      <c r="B836" s="43"/>
      <c r="C836" s="43"/>
      <c r="F836" s="45"/>
      <c r="H836" s="43"/>
      <c r="J836" s="46"/>
      <c r="K836" s="46"/>
      <c r="L836" s="46"/>
      <c r="M836" s="46"/>
      <c r="AX836" s="46"/>
      <c r="BA836" s="43"/>
      <c r="BC836" s="43"/>
      <c r="BD836" s="46"/>
      <c r="BI836" s="66"/>
      <c r="BJ836" s="66"/>
      <c r="BK836" s="66"/>
      <c r="BL836" s="66"/>
      <c r="BM836" s="66"/>
      <c r="BN836" s="66"/>
      <c r="BO836" s="66"/>
      <c r="BP836" s="66"/>
      <c r="BQ836" s="66"/>
      <c r="BR836" s="66"/>
      <c r="BS836" s="66"/>
      <c r="BT836" s="66"/>
    </row>
    <row r="837" spans="1:72" s="44" customFormat="1" x14ac:dyDescent="0.25">
      <c r="A837" s="43"/>
      <c r="B837" s="43"/>
      <c r="C837" s="43"/>
      <c r="F837" s="45"/>
      <c r="H837" s="43"/>
      <c r="J837" s="46"/>
      <c r="K837" s="46"/>
      <c r="L837" s="46"/>
      <c r="M837" s="46"/>
      <c r="AX837" s="46"/>
      <c r="BA837" s="43"/>
      <c r="BC837" s="43"/>
      <c r="BI837" s="66"/>
      <c r="BJ837" s="66"/>
      <c r="BK837" s="66"/>
      <c r="BL837" s="66"/>
      <c r="BM837" s="66"/>
      <c r="BN837" s="66"/>
      <c r="BO837" s="66"/>
      <c r="BP837" s="66"/>
      <c r="BQ837" s="66"/>
      <c r="BR837" s="66"/>
      <c r="BS837" s="66"/>
      <c r="BT837" s="66"/>
    </row>
    <row r="838" spans="1:72" s="44" customFormat="1" x14ac:dyDescent="0.25">
      <c r="A838" s="43"/>
      <c r="B838" s="43"/>
      <c r="C838" s="43"/>
      <c r="F838" s="45"/>
      <c r="H838" s="43"/>
      <c r="J838" s="46"/>
      <c r="K838" s="46"/>
      <c r="L838" s="46"/>
      <c r="M838" s="46"/>
      <c r="AX838" s="46"/>
      <c r="BA838" s="43"/>
      <c r="BC838" s="43"/>
      <c r="BI838" s="66"/>
      <c r="BJ838" s="66"/>
      <c r="BK838" s="66"/>
      <c r="BL838" s="66"/>
      <c r="BM838" s="66"/>
      <c r="BN838" s="66"/>
      <c r="BO838" s="66"/>
      <c r="BP838" s="66"/>
      <c r="BQ838" s="66"/>
      <c r="BR838" s="66"/>
      <c r="BS838" s="66"/>
      <c r="BT838" s="66"/>
    </row>
    <row r="839" spans="1:72" s="44" customFormat="1" x14ac:dyDescent="0.25">
      <c r="A839" s="43"/>
      <c r="B839" s="43"/>
      <c r="C839" s="43"/>
      <c r="F839" s="45"/>
      <c r="H839" s="43"/>
      <c r="J839" s="46"/>
      <c r="K839" s="46"/>
      <c r="L839" s="46"/>
      <c r="M839" s="46"/>
      <c r="AX839" s="46"/>
      <c r="BA839" s="43"/>
      <c r="BC839" s="43"/>
      <c r="BI839" s="66"/>
      <c r="BJ839" s="66"/>
      <c r="BK839" s="66"/>
      <c r="BL839" s="66"/>
      <c r="BM839" s="66"/>
      <c r="BN839" s="66"/>
      <c r="BO839" s="66"/>
      <c r="BP839" s="66"/>
      <c r="BQ839" s="66"/>
      <c r="BR839" s="66"/>
      <c r="BS839" s="66"/>
      <c r="BT839" s="66"/>
    </row>
    <row r="840" spans="1:72" s="44" customFormat="1" x14ac:dyDescent="0.25">
      <c r="A840" s="43"/>
      <c r="B840" s="43"/>
      <c r="C840" s="43"/>
      <c r="F840" s="45"/>
      <c r="H840" s="43"/>
      <c r="J840" s="46"/>
      <c r="K840" s="46"/>
      <c r="L840" s="46"/>
      <c r="M840" s="46"/>
      <c r="AX840" s="46"/>
      <c r="BA840" s="43"/>
      <c r="BC840" s="43"/>
      <c r="BI840" s="66"/>
      <c r="BJ840" s="66"/>
      <c r="BK840" s="66"/>
      <c r="BL840" s="66"/>
      <c r="BM840" s="66"/>
      <c r="BN840" s="66"/>
      <c r="BO840" s="66"/>
      <c r="BP840" s="66"/>
      <c r="BQ840" s="66"/>
      <c r="BR840" s="66"/>
      <c r="BS840" s="66"/>
      <c r="BT840" s="66"/>
    </row>
    <row r="841" spans="1:72" s="44" customFormat="1" x14ac:dyDescent="0.25">
      <c r="A841" s="43"/>
      <c r="B841" s="43"/>
      <c r="C841" s="43"/>
      <c r="F841" s="45"/>
      <c r="H841" s="43"/>
      <c r="J841" s="46"/>
      <c r="K841" s="46"/>
      <c r="L841" s="46"/>
      <c r="M841" s="46"/>
      <c r="AX841" s="46"/>
      <c r="BA841" s="43"/>
      <c r="BC841" s="43"/>
      <c r="BI841" s="66"/>
      <c r="BJ841" s="66"/>
      <c r="BK841" s="66"/>
      <c r="BL841" s="66"/>
      <c r="BM841" s="66"/>
      <c r="BN841" s="66"/>
      <c r="BO841" s="66"/>
      <c r="BP841" s="66"/>
      <c r="BQ841" s="66"/>
      <c r="BR841" s="66"/>
      <c r="BS841" s="66"/>
      <c r="BT841" s="66"/>
    </row>
    <row r="842" spans="1:72" s="44" customFormat="1" x14ac:dyDescent="0.25">
      <c r="A842" s="43"/>
      <c r="B842" s="43"/>
      <c r="C842" s="43"/>
      <c r="F842" s="45"/>
      <c r="H842" s="43"/>
      <c r="J842" s="46"/>
      <c r="K842" s="46"/>
      <c r="L842" s="46"/>
      <c r="M842" s="46"/>
      <c r="AX842" s="46"/>
      <c r="BA842" s="43"/>
      <c r="BC842" s="43"/>
      <c r="BI842" s="66"/>
      <c r="BJ842" s="66"/>
      <c r="BK842" s="66"/>
      <c r="BL842" s="66"/>
      <c r="BM842" s="66"/>
      <c r="BN842" s="66"/>
      <c r="BO842" s="66"/>
      <c r="BP842" s="66"/>
      <c r="BQ842" s="66"/>
      <c r="BR842" s="66"/>
      <c r="BS842" s="66"/>
      <c r="BT842" s="66"/>
    </row>
    <row r="843" spans="1:72" s="44" customFormat="1" x14ac:dyDescent="0.25">
      <c r="A843" s="43"/>
      <c r="B843" s="43"/>
      <c r="C843" s="43"/>
      <c r="F843" s="45"/>
      <c r="H843" s="43"/>
      <c r="J843" s="46"/>
      <c r="K843" s="46"/>
      <c r="L843" s="46"/>
      <c r="M843" s="46"/>
      <c r="AX843" s="46"/>
      <c r="BA843" s="43"/>
      <c r="BC843" s="43"/>
      <c r="BI843" s="66"/>
      <c r="BJ843" s="66"/>
      <c r="BK843" s="66"/>
      <c r="BL843" s="66"/>
      <c r="BM843" s="66"/>
      <c r="BN843" s="66"/>
      <c r="BO843" s="66"/>
      <c r="BP843" s="66"/>
      <c r="BQ843" s="66"/>
      <c r="BR843" s="66"/>
      <c r="BS843" s="66"/>
      <c r="BT843" s="66"/>
    </row>
    <row r="844" spans="1:72" s="44" customFormat="1" x14ac:dyDescent="0.25">
      <c r="A844" s="43"/>
      <c r="B844" s="43"/>
      <c r="C844" s="43"/>
      <c r="F844" s="45"/>
      <c r="H844" s="43"/>
      <c r="J844" s="46"/>
      <c r="K844" s="46"/>
      <c r="L844" s="46"/>
      <c r="M844" s="46"/>
      <c r="AX844" s="46"/>
      <c r="BA844" s="43"/>
      <c r="BC844" s="43"/>
      <c r="BI844" s="66"/>
      <c r="BJ844" s="66"/>
      <c r="BK844" s="66"/>
      <c r="BL844" s="66"/>
      <c r="BM844" s="66"/>
      <c r="BN844" s="66"/>
      <c r="BO844" s="66"/>
      <c r="BP844" s="66"/>
      <c r="BQ844" s="66"/>
      <c r="BR844" s="66"/>
      <c r="BS844" s="66"/>
      <c r="BT844" s="66"/>
    </row>
    <row r="845" spans="1:72" s="44" customFormat="1" x14ac:dyDescent="0.25">
      <c r="A845" s="43"/>
      <c r="B845" s="43"/>
      <c r="C845" s="43"/>
      <c r="F845" s="45"/>
      <c r="H845" s="43"/>
      <c r="J845" s="46"/>
      <c r="K845" s="46"/>
      <c r="L845" s="46"/>
      <c r="M845" s="46"/>
      <c r="AX845" s="46"/>
      <c r="BA845" s="43"/>
      <c r="BC845" s="43"/>
      <c r="BI845" s="66"/>
      <c r="BJ845" s="66"/>
      <c r="BK845" s="66"/>
      <c r="BL845" s="66"/>
      <c r="BM845" s="66"/>
      <c r="BN845" s="66"/>
      <c r="BO845" s="66"/>
      <c r="BP845" s="66"/>
      <c r="BQ845" s="66"/>
      <c r="BR845" s="66"/>
      <c r="BS845" s="66"/>
      <c r="BT845" s="66"/>
    </row>
    <row r="846" spans="1:72" s="44" customFormat="1" x14ac:dyDescent="0.25">
      <c r="A846" s="43"/>
      <c r="B846" s="43"/>
      <c r="C846" s="43"/>
      <c r="F846" s="45"/>
      <c r="H846" s="43"/>
      <c r="J846" s="46"/>
      <c r="K846" s="46"/>
      <c r="L846" s="46"/>
      <c r="M846" s="46"/>
      <c r="AX846" s="46"/>
      <c r="BA846" s="43"/>
      <c r="BC846" s="43"/>
      <c r="BI846" s="66"/>
      <c r="BJ846" s="66"/>
      <c r="BK846" s="66"/>
      <c r="BL846" s="66"/>
      <c r="BM846" s="66"/>
      <c r="BN846" s="66"/>
      <c r="BO846" s="66"/>
      <c r="BP846" s="66"/>
      <c r="BQ846" s="66"/>
      <c r="BR846" s="66"/>
      <c r="BS846" s="66"/>
      <c r="BT846" s="66"/>
    </row>
    <row r="847" spans="1:72" s="44" customFormat="1" x14ac:dyDescent="0.25">
      <c r="A847" s="43"/>
      <c r="B847" s="43"/>
      <c r="C847" s="43"/>
      <c r="F847" s="45"/>
      <c r="H847" s="43"/>
      <c r="J847" s="46"/>
      <c r="K847" s="46"/>
      <c r="L847" s="46"/>
      <c r="M847" s="46"/>
      <c r="AX847" s="46"/>
      <c r="BA847" s="43"/>
      <c r="BC847" s="43"/>
      <c r="BI847" s="66"/>
      <c r="BJ847" s="66"/>
      <c r="BK847" s="66"/>
      <c r="BL847" s="66"/>
      <c r="BM847" s="66"/>
      <c r="BN847" s="66"/>
      <c r="BO847" s="66"/>
      <c r="BP847" s="66"/>
      <c r="BQ847" s="66"/>
      <c r="BR847" s="66"/>
      <c r="BS847" s="66"/>
      <c r="BT847" s="66"/>
    </row>
    <row r="848" spans="1:72" s="44" customFormat="1" x14ac:dyDescent="0.25">
      <c r="A848" s="43"/>
      <c r="B848" s="43"/>
      <c r="C848" s="43"/>
      <c r="F848" s="45"/>
      <c r="H848" s="43"/>
      <c r="J848" s="46"/>
      <c r="K848" s="46"/>
      <c r="L848" s="46"/>
      <c r="M848" s="46"/>
      <c r="AX848" s="46"/>
      <c r="BA848" s="43"/>
      <c r="BC848" s="43"/>
      <c r="BI848" s="66"/>
      <c r="BJ848" s="66"/>
      <c r="BK848" s="66"/>
      <c r="BL848" s="66"/>
      <c r="BM848" s="66"/>
      <c r="BN848" s="66"/>
      <c r="BO848" s="66"/>
      <c r="BP848" s="66"/>
      <c r="BQ848" s="66"/>
      <c r="BR848" s="66"/>
      <c r="BS848" s="66"/>
      <c r="BT848" s="66"/>
    </row>
    <row r="849" spans="1:72" s="44" customFormat="1" x14ac:dyDescent="0.25">
      <c r="A849" s="43"/>
      <c r="B849" s="43"/>
      <c r="C849" s="43"/>
      <c r="F849" s="45"/>
      <c r="H849" s="43"/>
      <c r="J849" s="46"/>
      <c r="K849" s="46"/>
      <c r="L849" s="46"/>
      <c r="M849" s="46"/>
      <c r="AX849" s="46"/>
      <c r="BA849" s="43"/>
      <c r="BC849" s="43"/>
      <c r="BI849" s="66"/>
      <c r="BJ849" s="66"/>
      <c r="BK849" s="66"/>
      <c r="BL849" s="66"/>
      <c r="BM849" s="66"/>
      <c r="BN849" s="66"/>
      <c r="BO849" s="66"/>
      <c r="BP849" s="66"/>
      <c r="BQ849" s="66"/>
      <c r="BR849" s="66"/>
      <c r="BS849" s="66"/>
      <c r="BT849" s="66"/>
    </row>
    <row r="850" spans="1:72" s="44" customFormat="1" x14ac:dyDescent="0.25">
      <c r="A850" s="43"/>
      <c r="B850" s="43"/>
      <c r="C850" s="43"/>
      <c r="F850" s="45"/>
      <c r="H850" s="43"/>
      <c r="J850" s="46"/>
      <c r="K850" s="46"/>
      <c r="L850" s="46"/>
      <c r="M850" s="46"/>
      <c r="AX850" s="46"/>
      <c r="BA850" s="43"/>
      <c r="BC850" s="43"/>
      <c r="BI850" s="66"/>
      <c r="BJ850" s="66"/>
      <c r="BK850" s="66"/>
      <c r="BL850" s="66"/>
      <c r="BM850" s="66"/>
      <c r="BN850" s="66"/>
      <c r="BO850" s="66"/>
      <c r="BP850" s="66"/>
      <c r="BQ850" s="66"/>
      <c r="BR850" s="66"/>
      <c r="BS850" s="66"/>
      <c r="BT850" s="66"/>
    </row>
    <row r="851" spans="1:72" s="44" customFormat="1" x14ac:dyDescent="0.25">
      <c r="A851" s="43"/>
      <c r="B851" s="43"/>
      <c r="C851" s="43"/>
      <c r="F851" s="45"/>
      <c r="H851" s="43"/>
      <c r="J851" s="46"/>
      <c r="K851" s="46"/>
      <c r="L851" s="46"/>
      <c r="M851" s="46"/>
      <c r="AX851" s="46"/>
      <c r="BA851" s="43"/>
      <c r="BC851" s="43"/>
      <c r="BI851" s="66"/>
      <c r="BJ851" s="66"/>
      <c r="BK851" s="66"/>
      <c r="BL851" s="66"/>
      <c r="BM851" s="66"/>
      <c r="BN851" s="66"/>
      <c r="BO851" s="66"/>
      <c r="BP851" s="66"/>
      <c r="BQ851" s="66"/>
      <c r="BR851" s="66"/>
      <c r="BS851" s="66"/>
      <c r="BT851" s="66"/>
    </row>
    <row r="852" spans="1:72" s="44" customFormat="1" x14ac:dyDescent="0.25">
      <c r="A852" s="43"/>
      <c r="B852" s="43"/>
      <c r="C852" s="43"/>
      <c r="F852" s="45"/>
      <c r="H852" s="43"/>
      <c r="J852" s="46"/>
      <c r="K852" s="46"/>
      <c r="L852" s="46"/>
      <c r="M852" s="46"/>
      <c r="AX852" s="46"/>
      <c r="BA852" s="43"/>
      <c r="BC852" s="43"/>
      <c r="BI852" s="66"/>
      <c r="BJ852" s="66"/>
      <c r="BK852" s="66"/>
      <c r="BL852" s="66"/>
      <c r="BM852" s="66"/>
      <c r="BN852" s="66"/>
      <c r="BO852" s="66"/>
      <c r="BP852" s="66"/>
      <c r="BQ852" s="66"/>
      <c r="BR852" s="66"/>
      <c r="BS852" s="66"/>
      <c r="BT852" s="66"/>
    </row>
    <row r="853" spans="1:72" s="44" customFormat="1" x14ac:dyDescent="0.25">
      <c r="A853" s="43"/>
      <c r="B853" s="43"/>
      <c r="C853" s="43"/>
      <c r="F853" s="45"/>
      <c r="H853" s="43"/>
      <c r="J853" s="46"/>
      <c r="K853" s="46"/>
      <c r="L853" s="46"/>
      <c r="M853" s="46"/>
      <c r="AX853" s="46"/>
      <c r="BA853" s="43"/>
      <c r="BC853" s="43"/>
      <c r="BI853" s="66"/>
      <c r="BJ853" s="66"/>
      <c r="BK853" s="66"/>
      <c r="BL853" s="66"/>
      <c r="BM853" s="66"/>
      <c r="BN853" s="66"/>
      <c r="BO853" s="66"/>
      <c r="BP853" s="66"/>
      <c r="BQ853" s="66"/>
      <c r="BR853" s="66"/>
      <c r="BS853" s="66"/>
      <c r="BT853" s="66"/>
    </row>
    <row r="854" spans="1:72" s="44" customFormat="1" x14ac:dyDescent="0.25">
      <c r="A854" s="43"/>
      <c r="B854" s="43"/>
      <c r="C854" s="43"/>
      <c r="F854" s="45"/>
      <c r="H854" s="43"/>
      <c r="J854" s="46"/>
      <c r="K854" s="46"/>
      <c r="L854" s="46"/>
      <c r="M854" s="46"/>
      <c r="AX854" s="46"/>
      <c r="BA854" s="43"/>
      <c r="BC854" s="43"/>
      <c r="BI854" s="66"/>
      <c r="BJ854" s="66"/>
      <c r="BK854" s="66"/>
      <c r="BL854" s="66"/>
      <c r="BM854" s="66"/>
      <c r="BN854" s="66"/>
      <c r="BO854" s="66"/>
      <c r="BP854" s="66"/>
      <c r="BQ854" s="66"/>
      <c r="BR854" s="66"/>
      <c r="BS854" s="66"/>
      <c r="BT854" s="66"/>
    </row>
    <row r="855" spans="1:72" s="44" customFormat="1" x14ac:dyDescent="0.25">
      <c r="A855" s="43"/>
      <c r="B855" s="43"/>
      <c r="C855" s="43"/>
      <c r="F855" s="45"/>
      <c r="H855" s="43"/>
      <c r="J855" s="46"/>
      <c r="K855" s="46"/>
      <c r="L855" s="46"/>
      <c r="M855" s="46"/>
      <c r="AX855" s="46"/>
      <c r="BA855" s="43"/>
      <c r="BC855" s="43"/>
      <c r="BI855" s="66"/>
      <c r="BJ855" s="66"/>
      <c r="BK855" s="66"/>
      <c r="BL855" s="66"/>
      <c r="BM855" s="66"/>
      <c r="BN855" s="66"/>
      <c r="BO855" s="66"/>
      <c r="BP855" s="66"/>
      <c r="BQ855" s="66"/>
      <c r="BR855" s="66"/>
      <c r="BS855" s="66"/>
      <c r="BT855" s="66"/>
    </row>
    <row r="856" spans="1:72" s="44" customFormat="1" x14ac:dyDescent="0.25">
      <c r="A856" s="43"/>
      <c r="B856" s="43"/>
      <c r="C856" s="43"/>
      <c r="F856" s="45"/>
      <c r="H856" s="43"/>
      <c r="J856" s="46"/>
      <c r="K856" s="46"/>
      <c r="L856" s="46"/>
      <c r="M856" s="46"/>
      <c r="AX856" s="46"/>
      <c r="BA856" s="43"/>
      <c r="BC856" s="43"/>
      <c r="BI856" s="66"/>
      <c r="BJ856" s="66"/>
      <c r="BK856" s="66"/>
      <c r="BL856" s="66"/>
      <c r="BM856" s="66"/>
      <c r="BN856" s="66"/>
      <c r="BO856" s="66"/>
      <c r="BP856" s="66"/>
      <c r="BQ856" s="66"/>
      <c r="BR856" s="66"/>
      <c r="BS856" s="66"/>
      <c r="BT856" s="66"/>
    </row>
    <row r="857" spans="1:72" s="44" customFormat="1" x14ac:dyDescent="0.25">
      <c r="A857" s="43"/>
      <c r="B857" s="43"/>
      <c r="C857" s="43"/>
      <c r="F857" s="45"/>
      <c r="H857" s="43"/>
      <c r="J857" s="46"/>
      <c r="K857" s="46"/>
      <c r="L857" s="46"/>
      <c r="M857" s="46"/>
      <c r="AX857" s="46"/>
      <c r="BA857" s="43"/>
      <c r="BC857" s="43"/>
      <c r="BI857" s="66"/>
      <c r="BJ857" s="66"/>
      <c r="BK857" s="66"/>
      <c r="BL857" s="66"/>
      <c r="BM857" s="66"/>
      <c r="BN857" s="66"/>
      <c r="BO857" s="66"/>
      <c r="BP857" s="66"/>
      <c r="BQ857" s="66"/>
      <c r="BR857" s="66"/>
      <c r="BS857" s="66"/>
      <c r="BT857" s="66"/>
    </row>
    <row r="858" spans="1:72" s="44" customFormat="1" x14ac:dyDescent="0.25">
      <c r="A858" s="43"/>
      <c r="B858" s="43"/>
      <c r="C858" s="43"/>
      <c r="F858" s="45"/>
      <c r="H858" s="43"/>
      <c r="J858" s="46"/>
      <c r="K858" s="46"/>
      <c r="L858" s="46"/>
      <c r="M858" s="46"/>
      <c r="AX858" s="46"/>
      <c r="BA858" s="43"/>
      <c r="BC858" s="43"/>
      <c r="BI858" s="66"/>
      <c r="BJ858" s="66"/>
      <c r="BK858" s="66"/>
      <c r="BL858" s="66"/>
      <c r="BM858" s="66"/>
      <c r="BN858" s="66"/>
      <c r="BO858" s="66"/>
      <c r="BP858" s="66"/>
      <c r="BQ858" s="66"/>
      <c r="BR858" s="66"/>
      <c r="BS858" s="66"/>
      <c r="BT858" s="66"/>
    </row>
    <row r="859" spans="1:72" s="44" customFormat="1" x14ac:dyDescent="0.25">
      <c r="A859" s="43"/>
      <c r="B859" s="43"/>
      <c r="C859" s="43"/>
      <c r="F859" s="45"/>
      <c r="H859" s="43"/>
      <c r="J859" s="46"/>
      <c r="K859" s="46"/>
      <c r="L859" s="46"/>
      <c r="M859" s="46"/>
      <c r="AX859" s="46"/>
      <c r="BA859" s="43"/>
      <c r="BC859" s="43"/>
      <c r="BI859" s="66"/>
      <c r="BJ859" s="66"/>
      <c r="BK859" s="66"/>
      <c r="BL859" s="66"/>
      <c r="BM859" s="66"/>
      <c r="BN859" s="66"/>
      <c r="BO859" s="66"/>
      <c r="BP859" s="66"/>
      <c r="BQ859" s="66"/>
      <c r="BR859" s="66"/>
      <c r="BS859" s="66"/>
      <c r="BT859" s="66"/>
    </row>
    <row r="860" spans="1:72" s="44" customFormat="1" x14ac:dyDescent="0.25">
      <c r="A860" s="43"/>
      <c r="B860" s="43"/>
      <c r="C860" s="43"/>
      <c r="F860" s="45"/>
      <c r="H860" s="43"/>
      <c r="J860" s="46"/>
      <c r="K860" s="46"/>
      <c r="L860" s="46"/>
      <c r="M860" s="46"/>
      <c r="AX860" s="46"/>
      <c r="BA860" s="43"/>
      <c r="BC860" s="43"/>
      <c r="BI860" s="66"/>
      <c r="BJ860" s="66"/>
      <c r="BK860" s="66"/>
      <c r="BL860" s="66"/>
      <c r="BM860" s="66"/>
      <c r="BN860" s="66"/>
      <c r="BO860" s="66"/>
      <c r="BP860" s="66"/>
      <c r="BQ860" s="66"/>
      <c r="BR860" s="66"/>
      <c r="BS860" s="66"/>
      <c r="BT860" s="66"/>
    </row>
    <row r="861" spans="1:72" s="44" customFormat="1" x14ac:dyDescent="0.25">
      <c r="A861" s="43"/>
      <c r="B861" s="43"/>
      <c r="C861" s="43"/>
      <c r="F861" s="45"/>
      <c r="H861" s="43"/>
      <c r="J861" s="46"/>
      <c r="K861" s="46"/>
      <c r="L861" s="46"/>
      <c r="M861" s="46"/>
      <c r="AX861" s="46"/>
      <c r="BA861" s="43"/>
      <c r="BC861" s="43"/>
      <c r="BI861" s="66"/>
      <c r="BJ861" s="66"/>
      <c r="BK861" s="66"/>
      <c r="BL861" s="66"/>
      <c r="BM861" s="66"/>
      <c r="BN861" s="66"/>
      <c r="BO861" s="66"/>
      <c r="BP861" s="66"/>
      <c r="BQ861" s="66"/>
      <c r="BR861" s="66"/>
      <c r="BS861" s="66"/>
      <c r="BT861" s="66"/>
    </row>
    <row r="862" spans="1:72" s="44" customFormat="1" x14ac:dyDescent="0.25">
      <c r="A862" s="43"/>
      <c r="B862" s="43"/>
      <c r="C862" s="43"/>
      <c r="F862" s="45"/>
      <c r="H862" s="43"/>
      <c r="J862" s="46"/>
      <c r="K862" s="46"/>
      <c r="L862" s="46"/>
      <c r="M862" s="46"/>
      <c r="AX862" s="46"/>
      <c r="BA862" s="43"/>
      <c r="BC862" s="43"/>
      <c r="BI862" s="66"/>
      <c r="BJ862" s="66"/>
      <c r="BK862" s="66"/>
      <c r="BL862" s="66"/>
      <c r="BM862" s="66"/>
      <c r="BN862" s="66"/>
      <c r="BO862" s="66"/>
      <c r="BP862" s="66"/>
      <c r="BQ862" s="66"/>
      <c r="BR862" s="66"/>
      <c r="BS862" s="66"/>
      <c r="BT862" s="66"/>
    </row>
    <row r="863" spans="1:72" s="44" customFormat="1" x14ac:dyDescent="0.25">
      <c r="A863" s="43"/>
      <c r="B863" s="43"/>
      <c r="C863" s="43"/>
      <c r="F863" s="45"/>
      <c r="H863" s="43"/>
      <c r="J863" s="46"/>
      <c r="K863" s="46"/>
      <c r="L863" s="46"/>
      <c r="M863" s="46"/>
      <c r="AX863" s="46"/>
      <c r="BA863" s="43"/>
      <c r="BC863" s="43"/>
      <c r="BI863" s="66"/>
      <c r="BJ863" s="66"/>
      <c r="BK863" s="66"/>
      <c r="BL863" s="66"/>
      <c r="BM863" s="66"/>
      <c r="BN863" s="66"/>
      <c r="BO863" s="66"/>
      <c r="BP863" s="66"/>
      <c r="BQ863" s="66"/>
      <c r="BR863" s="66"/>
      <c r="BS863" s="66"/>
      <c r="BT863" s="66"/>
    </row>
    <row r="864" spans="1:72" s="44" customFormat="1" x14ac:dyDescent="0.25">
      <c r="A864" s="43"/>
      <c r="B864" s="43"/>
      <c r="C864" s="43"/>
      <c r="F864" s="45"/>
      <c r="H864" s="43"/>
      <c r="J864" s="46"/>
      <c r="K864" s="46"/>
      <c r="L864" s="46"/>
      <c r="M864" s="46"/>
      <c r="AX864" s="46"/>
      <c r="BA864" s="43"/>
      <c r="BC864" s="43"/>
      <c r="BI864" s="66"/>
      <c r="BJ864" s="66"/>
      <c r="BK864" s="66"/>
      <c r="BL864" s="66"/>
      <c r="BM864" s="66"/>
      <c r="BN864" s="66"/>
      <c r="BO864" s="66"/>
      <c r="BP864" s="66"/>
      <c r="BQ864" s="66"/>
      <c r="BR864" s="66"/>
      <c r="BS864" s="66"/>
      <c r="BT864" s="66"/>
    </row>
    <row r="865" spans="1:72" s="44" customFormat="1" x14ac:dyDescent="0.25">
      <c r="A865" s="43"/>
      <c r="B865" s="43"/>
      <c r="C865" s="43"/>
      <c r="F865" s="45"/>
      <c r="H865" s="43"/>
      <c r="J865" s="46"/>
      <c r="K865" s="46"/>
      <c r="L865" s="46"/>
      <c r="M865" s="46"/>
      <c r="AX865" s="46"/>
      <c r="BA865" s="43"/>
      <c r="BC865" s="43"/>
      <c r="BI865" s="66"/>
      <c r="BJ865" s="66"/>
      <c r="BK865" s="66"/>
      <c r="BL865" s="66"/>
      <c r="BM865" s="66"/>
      <c r="BN865" s="66"/>
      <c r="BO865" s="66"/>
      <c r="BP865" s="66"/>
      <c r="BQ865" s="66"/>
      <c r="BR865" s="66"/>
      <c r="BS865" s="66"/>
      <c r="BT865" s="66"/>
    </row>
    <row r="866" spans="1:72" s="44" customFormat="1" x14ac:dyDescent="0.25">
      <c r="A866" s="43"/>
      <c r="B866" s="43"/>
      <c r="C866" s="43"/>
      <c r="F866" s="45"/>
      <c r="H866" s="43"/>
      <c r="J866" s="46"/>
      <c r="K866" s="46"/>
      <c r="L866" s="46"/>
      <c r="M866" s="46"/>
      <c r="AX866" s="46"/>
      <c r="BA866" s="43"/>
      <c r="BC866" s="43"/>
      <c r="BI866" s="66"/>
      <c r="BJ866" s="66"/>
      <c r="BK866" s="66"/>
      <c r="BL866" s="66"/>
      <c r="BM866" s="66"/>
      <c r="BN866" s="66"/>
      <c r="BO866" s="66"/>
      <c r="BP866" s="66"/>
      <c r="BQ866" s="66"/>
      <c r="BR866" s="66"/>
      <c r="BS866" s="66"/>
      <c r="BT866" s="66"/>
    </row>
    <row r="867" spans="1:72" s="44" customFormat="1" x14ac:dyDescent="0.25">
      <c r="A867" s="43"/>
      <c r="B867" s="43"/>
      <c r="C867" s="43"/>
      <c r="F867" s="45"/>
      <c r="H867" s="43"/>
      <c r="J867" s="46"/>
      <c r="K867" s="46"/>
      <c r="L867" s="46"/>
      <c r="M867" s="46"/>
      <c r="AX867" s="46"/>
      <c r="BA867" s="43"/>
      <c r="BC867" s="43"/>
      <c r="BI867" s="66"/>
      <c r="BJ867" s="66"/>
      <c r="BK867" s="66"/>
      <c r="BL867" s="66"/>
      <c r="BM867" s="66"/>
      <c r="BN867" s="66"/>
      <c r="BO867" s="66"/>
      <c r="BP867" s="66"/>
      <c r="BQ867" s="66"/>
      <c r="BR867" s="66"/>
      <c r="BS867" s="66"/>
      <c r="BT867" s="66"/>
    </row>
    <row r="868" spans="1:72" s="44" customFormat="1" x14ac:dyDescent="0.25">
      <c r="A868" s="43"/>
      <c r="B868" s="43"/>
      <c r="C868" s="43"/>
      <c r="F868" s="45"/>
      <c r="H868" s="43"/>
      <c r="J868" s="46"/>
      <c r="K868" s="46"/>
      <c r="L868" s="46"/>
      <c r="M868" s="46"/>
      <c r="AX868" s="46"/>
      <c r="BA868" s="43"/>
      <c r="BC868" s="43"/>
      <c r="BI868" s="66"/>
      <c r="BJ868" s="66"/>
      <c r="BK868" s="66"/>
      <c r="BL868" s="66"/>
      <c r="BM868" s="66"/>
      <c r="BN868" s="66"/>
      <c r="BO868" s="66"/>
      <c r="BP868" s="66"/>
      <c r="BQ868" s="66"/>
      <c r="BR868" s="66"/>
      <c r="BS868" s="66"/>
      <c r="BT868" s="66"/>
    </row>
    <row r="869" spans="1:72" s="44" customFormat="1" x14ac:dyDescent="0.25">
      <c r="A869" s="43"/>
      <c r="B869" s="43"/>
      <c r="C869" s="43"/>
      <c r="F869" s="45"/>
      <c r="H869" s="43"/>
      <c r="J869" s="46"/>
      <c r="K869" s="46"/>
      <c r="L869" s="46"/>
      <c r="M869" s="46"/>
      <c r="AX869" s="46"/>
      <c r="BA869" s="43"/>
      <c r="BC869" s="43"/>
      <c r="BI869" s="66"/>
      <c r="BJ869" s="66"/>
      <c r="BK869" s="66"/>
      <c r="BL869" s="66"/>
      <c r="BM869" s="66"/>
      <c r="BN869" s="66"/>
      <c r="BO869" s="66"/>
      <c r="BP869" s="66"/>
      <c r="BQ869" s="66"/>
      <c r="BR869" s="66"/>
      <c r="BS869" s="66"/>
      <c r="BT869" s="66"/>
    </row>
    <row r="870" spans="1:72" s="44" customFormat="1" x14ac:dyDescent="0.25">
      <c r="A870" s="43"/>
      <c r="B870" s="43"/>
      <c r="C870" s="43"/>
      <c r="F870" s="45"/>
      <c r="H870" s="43"/>
      <c r="J870" s="46"/>
      <c r="K870" s="46"/>
      <c r="L870" s="46"/>
      <c r="M870" s="46"/>
      <c r="AX870" s="46"/>
      <c r="BA870" s="43"/>
      <c r="BC870" s="43"/>
      <c r="BI870" s="66"/>
      <c r="BJ870" s="66"/>
      <c r="BK870" s="66"/>
      <c r="BL870" s="66"/>
      <c r="BM870" s="66"/>
      <c r="BN870" s="66"/>
      <c r="BO870" s="66"/>
      <c r="BP870" s="66"/>
      <c r="BQ870" s="66"/>
      <c r="BR870" s="66"/>
      <c r="BS870" s="66"/>
      <c r="BT870" s="66"/>
    </row>
    <row r="871" spans="1:72" s="44" customFormat="1" x14ac:dyDescent="0.25">
      <c r="A871" s="43"/>
      <c r="B871" s="43"/>
      <c r="C871" s="43"/>
      <c r="F871" s="45"/>
      <c r="H871" s="43"/>
      <c r="J871" s="46"/>
      <c r="K871" s="46"/>
      <c r="L871" s="46"/>
      <c r="M871" s="46"/>
      <c r="AX871" s="46"/>
      <c r="BA871" s="43"/>
      <c r="BC871" s="43"/>
      <c r="BI871" s="66"/>
      <c r="BJ871" s="66"/>
      <c r="BK871" s="66"/>
      <c r="BL871" s="66"/>
      <c r="BM871" s="66"/>
      <c r="BN871" s="66"/>
      <c r="BO871" s="66"/>
      <c r="BP871" s="66"/>
      <c r="BQ871" s="66"/>
      <c r="BR871" s="66"/>
      <c r="BS871" s="66"/>
      <c r="BT871" s="66"/>
    </row>
    <row r="872" spans="1:72" s="44" customFormat="1" x14ac:dyDescent="0.25">
      <c r="A872" s="43"/>
      <c r="B872" s="43"/>
      <c r="C872" s="43"/>
      <c r="F872" s="45"/>
      <c r="H872" s="43"/>
      <c r="J872" s="46"/>
      <c r="K872" s="46"/>
      <c r="L872" s="46"/>
      <c r="M872" s="46"/>
      <c r="AX872" s="46"/>
      <c r="BA872" s="43"/>
      <c r="BC872" s="43"/>
      <c r="BI872" s="66"/>
      <c r="BJ872" s="66"/>
      <c r="BK872" s="66"/>
      <c r="BL872" s="66"/>
      <c r="BM872" s="66"/>
      <c r="BN872" s="66"/>
      <c r="BO872" s="66"/>
      <c r="BP872" s="66"/>
      <c r="BQ872" s="66"/>
      <c r="BR872" s="66"/>
      <c r="BS872" s="66"/>
      <c r="BT872" s="66"/>
    </row>
    <row r="873" spans="1:72" s="44" customFormat="1" x14ac:dyDescent="0.25">
      <c r="A873" s="43"/>
      <c r="B873" s="43"/>
      <c r="C873" s="43"/>
      <c r="F873" s="45"/>
      <c r="H873" s="43"/>
      <c r="J873" s="46"/>
      <c r="K873" s="46"/>
      <c r="L873" s="46"/>
      <c r="M873" s="46"/>
      <c r="AX873" s="46"/>
      <c r="BA873" s="43"/>
      <c r="BC873" s="43"/>
      <c r="BI873" s="66"/>
      <c r="BJ873" s="66"/>
      <c r="BK873" s="66"/>
      <c r="BL873" s="66"/>
      <c r="BM873" s="66"/>
      <c r="BN873" s="66"/>
      <c r="BO873" s="66"/>
      <c r="BP873" s="66"/>
      <c r="BQ873" s="66"/>
      <c r="BR873" s="66"/>
      <c r="BS873" s="66"/>
      <c r="BT873" s="66"/>
    </row>
    <row r="874" spans="1:72" s="44" customFormat="1" x14ac:dyDescent="0.25">
      <c r="A874" s="43"/>
      <c r="B874" s="43"/>
      <c r="C874" s="43"/>
      <c r="F874" s="45"/>
      <c r="H874" s="43"/>
      <c r="J874" s="46"/>
      <c r="K874" s="46"/>
      <c r="L874" s="46"/>
      <c r="M874" s="46"/>
      <c r="AX874" s="46"/>
      <c r="BA874" s="43"/>
      <c r="BC874" s="43"/>
      <c r="BI874" s="66"/>
      <c r="BJ874" s="66"/>
      <c r="BK874" s="66"/>
      <c r="BL874" s="66"/>
      <c r="BM874" s="66"/>
      <c r="BN874" s="66"/>
      <c r="BO874" s="66"/>
      <c r="BP874" s="66"/>
      <c r="BQ874" s="66"/>
      <c r="BR874" s="66"/>
      <c r="BS874" s="66"/>
      <c r="BT874" s="66"/>
    </row>
    <row r="875" spans="1:72" s="44" customFormat="1" x14ac:dyDescent="0.25">
      <c r="A875" s="43"/>
      <c r="B875" s="43"/>
      <c r="C875" s="43"/>
      <c r="F875" s="45"/>
      <c r="H875" s="43"/>
      <c r="J875" s="46"/>
      <c r="K875" s="46"/>
      <c r="L875" s="46"/>
      <c r="M875" s="46"/>
      <c r="AX875" s="46"/>
      <c r="BA875" s="43"/>
      <c r="BC875" s="43"/>
      <c r="BI875" s="66"/>
      <c r="BJ875" s="66"/>
      <c r="BK875" s="66"/>
      <c r="BL875" s="66"/>
      <c r="BM875" s="66"/>
      <c r="BN875" s="66"/>
      <c r="BO875" s="66"/>
      <c r="BP875" s="66"/>
      <c r="BQ875" s="66"/>
      <c r="BR875" s="66"/>
      <c r="BS875" s="66"/>
      <c r="BT875" s="66"/>
    </row>
    <row r="876" spans="1:72" s="44" customFormat="1" x14ac:dyDescent="0.25">
      <c r="A876" s="43"/>
      <c r="B876" s="43"/>
      <c r="C876" s="43"/>
      <c r="F876" s="45"/>
      <c r="H876" s="43"/>
      <c r="J876" s="46"/>
      <c r="K876" s="46"/>
      <c r="L876" s="46"/>
      <c r="M876" s="46"/>
      <c r="AX876" s="46"/>
      <c r="BA876" s="43"/>
      <c r="BC876" s="43"/>
      <c r="BI876" s="66"/>
      <c r="BJ876" s="66"/>
      <c r="BK876" s="66"/>
      <c r="BL876" s="66"/>
      <c r="BM876" s="66"/>
      <c r="BN876" s="66"/>
      <c r="BO876" s="66"/>
      <c r="BP876" s="66"/>
      <c r="BQ876" s="66"/>
      <c r="BR876" s="66"/>
      <c r="BS876" s="66"/>
      <c r="BT876" s="66"/>
    </row>
    <row r="877" spans="1:72" s="44" customFormat="1" x14ac:dyDescent="0.25">
      <c r="A877" s="43"/>
      <c r="B877" s="43"/>
      <c r="C877" s="43"/>
      <c r="F877" s="45"/>
      <c r="H877" s="43"/>
      <c r="J877" s="46"/>
      <c r="K877" s="46"/>
      <c r="L877" s="46"/>
      <c r="M877" s="46"/>
      <c r="AX877" s="46"/>
      <c r="BA877" s="43"/>
      <c r="BC877" s="43"/>
      <c r="BI877" s="66"/>
      <c r="BJ877" s="66"/>
      <c r="BK877" s="66"/>
      <c r="BL877" s="66"/>
      <c r="BM877" s="66"/>
      <c r="BN877" s="66"/>
      <c r="BO877" s="66"/>
      <c r="BP877" s="66"/>
      <c r="BQ877" s="66"/>
      <c r="BR877" s="66"/>
      <c r="BS877" s="66"/>
      <c r="BT877" s="66"/>
    </row>
    <row r="878" spans="1:72" s="44" customFormat="1" x14ac:dyDescent="0.25">
      <c r="A878" s="43"/>
      <c r="B878" s="43"/>
      <c r="C878" s="43"/>
      <c r="F878" s="45"/>
      <c r="H878" s="43"/>
      <c r="J878" s="46"/>
      <c r="K878" s="46"/>
      <c r="L878" s="46"/>
      <c r="M878" s="46"/>
      <c r="AX878" s="46"/>
      <c r="BA878" s="43"/>
      <c r="BC878" s="43"/>
      <c r="BI878" s="66"/>
      <c r="BJ878" s="66"/>
      <c r="BK878" s="66"/>
      <c r="BL878" s="66"/>
      <c r="BM878" s="66"/>
      <c r="BN878" s="66"/>
      <c r="BO878" s="66"/>
      <c r="BP878" s="66"/>
      <c r="BQ878" s="66"/>
      <c r="BR878" s="66"/>
      <c r="BS878" s="66"/>
      <c r="BT878" s="66"/>
    </row>
    <row r="879" spans="1:72" s="44" customFormat="1" x14ac:dyDescent="0.25">
      <c r="A879" s="43"/>
      <c r="B879" s="43"/>
      <c r="C879" s="43"/>
      <c r="F879" s="45"/>
      <c r="H879" s="43"/>
      <c r="J879" s="46"/>
      <c r="K879" s="46"/>
      <c r="L879" s="46"/>
      <c r="M879" s="46"/>
      <c r="AX879" s="46"/>
      <c r="BA879" s="43"/>
      <c r="BC879" s="43"/>
      <c r="BI879" s="66"/>
      <c r="BJ879" s="66"/>
      <c r="BK879" s="66"/>
      <c r="BL879" s="66"/>
      <c r="BM879" s="66"/>
      <c r="BN879" s="66"/>
      <c r="BO879" s="66"/>
      <c r="BP879" s="66"/>
      <c r="BQ879" s="66"/>
      <c r="BR879" s="66"/>
      <c r="BS879" s="66"/>
      <c r="BT879" s="66"/>
    </row>
    <row r="880" spans="1:72" s="44" customFormat="1" x14ac:dyDescent="0.25">
      <c r="A880" s="43"/>
      <c r="B880" s="43"/>
      <c r="C880" s="43"/>
      <c r="F880" s="45"/>
      <c r="H880" s="43"/>
      <c r="J880" s="46"/>
      <c r="K880" s="46"/>
      <c r="L880" s="46"/>
      <c r="M880" s="46"/>
      <c r="AX880" s="46"/>
      <c r="BA880" s="43"/>
      <c r="BC880" s="43"/>
      <c r="BI880" s="66"/>
      <c r="BJ880" s="66"/>
      <c r="BK880" s="66"/>
      <c r="BL880" s="66"/>
      <c r="BM880" s="66"/>
      <c r="BN880" s="66"/>
      <c r="BO880" s="66"/>
      <c r="BP880" s="66"/>
      <c r="BQ880" s="66"/>
      <c r="BR880" s="66"/>
      <c r="BS880" s="66"/>
      <c r="BT880" s="66"/>
    </row>
    <row r="881" spans="1:72" s="44" customFormat="1" x14ac:dyDescent="0.25">
      <c r="A881" s="43"/>
      <c r="B881" s="43"/>
      <c r="C881" s="43"/>
      <c r="F881" s="45"/>
      <c r="H881" s="43"/>
      <c r="J881" s="46"/>
      <c r="K881" s="46"/>
      <c r="L881" s="46"/>
      <c r="M881" s="46"/>
      <c r="AX881" s="46"/>
      <c r="BA881" s="43"/>
      <c r="BC881" s="43"/>
      <c r="BI881" s="66"/>
      <c r="BJ881" s="66"/>
      <c r="BK881" s="66"/>
      <c r="BL881" s="66"/>
      <c r="BM881" s="66"/>
      <c r="BN881" s="66"/>
      <c r="BO881" s="66"/>
      <c r="BP881" s="66"/>
      <c r="BQ881" s="66"/>
      <c r="BR881" s="66"/>
      <c r="BS881" s="66"/>
      <c r="BT881" s="66"/>
    </row>
    <row r="882" spans="1:72" s="44" customFormat="1" x14ac:dyDescent="0.25">
      <c r="A882" s="43"/>
      <c r="B882" s="43"/>
      <c r="C882" s="43"/>
      <c r="F882" s="45"/>
      <c r="H882" s="43"/>
      <c r="J882" s="46"/>
      <c r="K882" s="46"/>
      <c r="L882" s="46"/>
      <c r="M882" s="46"/>
      <c r="AX882" s="46"/>
      <c r="BA882" s="43"/>
      <c r="BC882" s="43"/>
      <c r="BI882" s="66"/>
      <c r="BJ882" s="66"/>
      <c r="BK882" s="66"/>
      <c r="BL882" s="66"/>
      <c r="BM882" s="66"/>
      <c r="BN882" s="66"/>
      <c r="BO882" s="66"/>
      <c r="BP882" s="66"/>
      <c r="BQ882" s="66"/>
      <c r="BR882" s="66"/>
      <c r="BS882" s="66"/>
      <c r="BT882" s="66"/>
    </row>
    <row r="883" spans="1:72" s="44" customFormat="1" x14ac:dyDescent="0.25">
      <c r="A883" s="43"/>
      <c r="B883" s="43"/>
      <c r="C883" s="43"/>
      <c r="F883" s="45"/>
      <c r="H883" s="43"/>
      <c r="J883" s="46"/>
      <c r="K883" s="46"/>
      <c r="L883" s="46"/>
      <c r="M883" s="46"/>
      <c r="AX883" s="46"/>
      <c r="BA883" s="43"/>
      <c r="BC883" s="43"/>
      <c r="BI883" s="66"/>
      <c r="BJ883" s="66"/>
      <c r="BK883" s="66"/>
      <c r="BL883" s="66"/>
      <c r="BM883" s="66"/>
      <c r="BN883" s="66"/>
      <c r="BO883" s="66"/>
      <c r="BP883" s="66"/>
      <c r="BQ883" s="66"/>
      <c r="BR883" s="66"/>
      <c r="BS883" s="66"/>
      <c r="BT883" s="66"/>
    </row>
    <row r="884" spans="1:72" s="44" customFormat="1" x14ac:dyDescent="0.25">
      <c r="A884" s="43"/>
      <c r="B884" s="43"/>
      <c r="C884" s="43"/>
      <c r="F884" s="45"/>
      <c r="H884" s="43"/>
      <c r="J884" s="46"/>
      <c r="K884" s="46"/>
      <c r="L884" s="46"/>
      <c r="M884" s="46"/>
      <c r="AX884" s="46"/>
      <c r="BA884" s="43"/>
      <c r="BC884" s="43"/>
      <c r="BI884" s="66"/>
      <c r="BJ884" s="66"/>
      <c r="BK884" s="66"/>
      <c r="BL884" s="66"/>
      <c r="BM884" s="66"/>
      <c r="BN884" s="66"/>
      <c r="BO884" s="66"/>
      <c r="BP884" s="66"/>
      <c r="BQ884" s="66"/>
      <c r="BR884" s="66"/>
      <c r="BS884" s="66"/>
      <c r="BT884" s="66"/>
    </row>
    <row r="885" spans="1:72" s="44" customFormat="1" x14ac:dyDescent="0.25">
      <c r="A885" s="43"/>
      <c r="B885" s="43"/>
      <c r="C885" s="43"/>
      <c r="F885" s="45"/>
      <c r="H885" s="43"/>
      <c r="J885" s="46"/>
      <c r="K885" s="46"/>
      <c r="L885" s="46"/>
      <c r="M885" s="46"/>
      <c r="AX885" s="46"/>
      <c r="BA885" s="43"/>
      <c r="BC885" s="43"/>
      <c r="BI885" s="66"/>
      <c r="BJ885" s="66"/>
      <c r="BK885" s="66"/>
      <c r="BL885" s="66"/>
      <c r="BM885" s="66"/>
      <c r="BN885" s="66"/>
      <c r="BO885" s="66"/>
      <c r="BP885" s="66"/>
      <c r="BQ885" s="66"/>
      <c r="BR885" s="66"/>
      <c r="BS885" s="66"/>
      <c r="BT885" s="66"/>
    </row>
    <row r="886" spans="1:72" s="44" customFormat="1" x14ac:dyDescent="0.25">
      <c r="A886" s="43"/>
      <c r="B886" s="43"/>
      <c r="C886" s="43"/>
      <c r="F886" s="45"/>
      <c r="H886" s="43"/>
      <c r="J886" s="46"/>
      <c r="K886" s="46"/>
      <c r="L886" s="46"/>
      <c r="M886" s="46"/>
      <c r="AX886" s="46"/>
      <c r="BA886" s="43"/>
      <c r="BC886" s="43"/>
      <c r="BI886" s="66"/>
      <c r="BJ886" s="66"/>
      <c r="BK886" s="66"/>
      <c r="BL886" s="66"/>
      <c r="BM886" s="66"/>
      <c r="BN886" s="66"/>
      <c r="BO886" s="66"/>
      <c r="BP886" s="66"/>
      <c r="BQ886" s="66"/>
      <c r="BR886" s="66"/>
      <c r="BS886" s="66"/>
      <c r="BT886" s="66"/>
    </row>
    <row r="887" spans="1:72" s="44" customFormat="1" x14ac:dyDescent="0.25">
      <c r="A887" s="43"/>
      <c r="B887" s="43"/>
      <c r="C887" s="43"/>
      <c r="F887" s="45"/>
      <c r="H887" s="43"/>
      <c r="J887" s="46"/>
      <c r="K887" s="46"/>
      <c r="L887" s="46"/>
      <c r="M887" s="46"/>
      <c r="AX887" s="46"/>
      <c r="BA887" s="43"/>
      <c r="BC887" s="43"/>
      <c r="BI887" s="66"/>
      <c r="BJ887" s="66"/>
      <c r="BK887" s="66"/>
      <c r="BL887" s="66"/>
      <c r="BM887" s="66"/>
      <c r="BN887" s="66"/>
      <c r="BO887" s="66"/>
      <c r="BP887" s="66"/>
      <c r="BQ887" s="66"/>
      <c r="BR887" s="66"/>
      <c r="BS887" s="66"/>
      <c r="BT887" s="66"/>
    </row>
    <row r="888" spans="1:72" s="44" customFormat="1" x14ac:dyDescent="0.25">
      <c r="A888" s="43"/>
      <c r="B888" s="43"/>
      <c r="C888" s="43"/>
      <c r="F888" s="45"/>
      <c r="H888" s="43"/>
      <c r="J888" s="46"/>
      <c r="K888" s="46"/>
      <c r="L888" s="46"/>
      <c r="M888" s="46"/>
      <c r="AX888" s="46"/>
      <c r="BA888" s="43"/>
      <c r="BC888" s="43"/>
      <c r="BI888" s="66"/>
      <c r="BJ888" s="66"/>
      <c r="BK888" s="66"/>
      <c r="BL888" s="66"/>
      <c r="BM888" s="66"/>
      <c r="BN888" s="66"/>
      <c r="BO888" s="66"/>
      <c r="BP888" s="66"/>
      <c r="BQ888" s="66"/>
      <c r="BR888" s="66"/>
      <c r="BS888" s="66"/>
      <c r="BT888" s="66"/>
    </row>
    <row r="889" spans="1:72" s="44" customFormat="1" x14ac:dyDescent="0.25">
      <c r="A889" s="43"/>
      <c r="B889" s="43"/>
      <c r="C889" s="43"/>
      <c r="F889" s="45"/>
      <c r="H889" s="43"/>
      <c r="J889" s="46"/>
      <c r="K889" s="46"/>
      <c r="L889" s="46"/>
      <c r="M889" s="46"/>
      <c r="AX889" s="46"/>
      <c r="BA889" s="43"/>
      <c r="BC889" s="43"/>
      <c r="BI889" s="66"/>
      <c r="BJ889" s="66"/>
      <c r="BK889" s="66"/>
      <c r="BL889" s="66"/>
      <c r="BM889" s="66"/>
      <c r="BN889" s="66"/>
      <c r="BO889" s="66"/>
      <c r="BP889" s="66"/>
      <c r="BQ889" s="66"/>
      <c r="BR889" s="66"/>
      <c r="BS889" s="66"/>
      <c r="BT889" s="66"/>
    </row>
    <row r="890" spans="1:72" s="44" customFormat="1" x14ac:dyDescent="0.25">
      <c r="A890" s="43"/>
      <c r="B890" s="43"/>
      <c r="C890" s="43"/>
      <c r="F890" s="45"/>
      <c r="H890" s="43"/>
      <c r="J890" s="46"/>
      <c r="K890" s="46"/>
      <c r="L890" s="46"/>
      <c r="M890" s="46"/>
      <c r="AX890" s="46"/>
      <c r="BA890" s="43"/>
      <c r="BC890" s="43"/>
      <c r="BI890" s="66"/>
      <c r="BJ890" s="66"/>
      <c r="BK890" s="66"/>
      <c r="BL890" s="66"/>
      <c r="BM890" s="66"/>
      <c r="BN890" s="66"/>
      <c r="BO890" s="66"/>
      <c r="BP890" s="66"/>
      <c r="BQ890" s="66"/>
      <c r="BR890" s="66"/>
      <c r="BS890" s="66"/>
      <c r="BT890" s="66"/>
    </row>
    <row r="891" spans="1:72" s="44" customFormat="1" x14ac:dyDescent="0.25">
      <c r="A891" s="43"/>
      <c r="B891" s="43"/>
      <c r="C891" s="43"/>
      <c r="F891" s="45"/>
      <c r="H891" s="43"/>
      <c r="J891" s="46"/>
      <c r="K891" s="46"/>
      <c r="L891" s="46"/>
      <c r="M891" s="46"/>
      <c r="AX891" s="46"/>
      <c r="BA891" s="43"/>
      <c r="BC891" s="43"/>
      <c r="BI891" s="66"/>
      <c r="BJ891" s="66"/>
      <c r="BK891" s="66"/>
      <c r="BL891" s="66"/>
      <c r="BM891" s="66"/>
      <c r="BN891" s="66"/>
      <c r="BO891" s="66"/>
      <c r="BP891" s="66"/>
      <c r="BQ891" s="66"/>
      <c r="BR891" s="66"/>
      <c r="BS891" s="66"/>
      <c r="BT891" s="66"/>
    </row>
    <row r="892" spans="1:72" s="44" customFormat="1" x14ac:dyDescent="0.25">
      <c r="A892" s="43"/>
      <c r="B892" s="43"/>
      <c r="C892" s="43"/>
      <c r="F892" s="45"/>
      <c r="H892" s="43"/>
      <c r="J892" s="46"/>
      <c r="K892" s="46"/>
      <c r="L892" s="46"/>
      <c r="M892" s="46"/>
      <c r="AX892" s="46"/>
      <c r="BA892" s="43"/>
      <c r="BC892" s="43"/>
      <c r="BI892" s="66"/>
      <c r="BJ892" s="66"/>
      <c r="BK892" s="66"/>
      <c r="BL892" s="66"/>
      <c r="BM892" s="66"/>
      <c r="BN892" s="66"/>
      <c r="BO892" s="66"/>
      <c r="BP892" s="66"/>
      <c r="BQ892" s="66"/>
      <c r="BR892" s="66"/>
      <c r="BS892" s="66"/>
      <c r="BT892" s="66"/>
    </row>
    <row r="893" spans="1:72" s="44" customFormat="1" x14ac:dyDescent="0.25">
      <c r="A893" s="43"/>
      <c r="B893" s="43"/>
      <c r="C893" s="43"/>
      <c r="F893" s="45"/>
      <c r="H893" s="43"/>
      <c r="J893" s="46"/>
      <c r="K893" s="46"/>
      <c r="L893" s="46"/>
      <c r="M893" s="46"/>
      <c r="AX893" s="46"/>
      <c r="BA893" s="43"/>
      <c r="BC893" s="43"/>
      <c r="BI893" s="66"/>
      <c r="BJ893" s="66"/>
      <c r="BK893" s="66"/>
      <c r="BL893" s="66"/>
      <c r="BM893" s="66"/>
      <c r="BN893" s="66"/>
      <c r="BO893" s="66"/>
      <c r="BP893" s="66"/>
      <c r="BQ893" s="66"/>
      <c r="BR893" s="66"/>
      <c r="BS893" s="66"/>
      <c r="BT893" s="66"/>
    </row>
    <row r="894" spans="1:72" s="44" customFormat="1" x14ac:dyDescent="0.25">
      <c r="A894" s="43"/>
      <c r="B894" s="43"/>
      <c r="C894" s="43"/>
      <c r="F894" s="45"/>
      <c r="H894" s="43"/>
      <c r="AX894" s="46"/>
      <c r="BA894" s="43"/>
      <c r="BC894" s="43"/>
      <c r="BI894" s="66"/>
      <c r="BJ894" s="66"/>
      <c r="BK894" s="66"/>
      <c r="BL894" s="66"/>
      <c r="BM894" s="66"/>
      <c r="BN894" s="66"/>
      <c r="BO894" s="66"/>
      <c r="BP894" s="66"/>
      <c r="BQ894" s="66"/>
      <c r="BR894" s="66"/>
      <c r="BS894" s="66"/>
      <c r="BT894" s="66"/>
    </row>
    <row r="895" spans="1:72" s="44" customFormat="1" x14ac:dyDescent="0.25">
      <c r="A895" s="43"/>
      <c r="B895" s="43"/>
      <c r="C895" s="43"/>
      <c r="F895" s="45"/>
      <c r="H895" s="43"/>
      <c r="AX895" s="46"/>
      <c r="BA895" s="43"/>
      <c r="BC895" s="43"/>
      <c r="BI895" s="66"/>
      <c r="BJ895" s="66"/>
      <c r="BK895" s="66"/>
      <c r="BL895" s="66"/>
      <c r="BM895" s="66"/>
      <c r="BN895" s="66"/>
      <c r="BO895" s="66"/>
      <c r="BP895" s="66"/>
      <c r="BQ895" s="66"/>
      <c r="BR895" s="66"/>
      <c r="BS895" s="66"/>
      <c r="BT895" s="66"/>
    </row>
    <row r="896" spans="1:72" s="44" customFormat="1" x14ac:dyDescent="0.25">
      <c r="A896" s="43"/>
      <c r="B896" s="43"/>
      <c r="C896" s="43"/>
      <c r="F896" s="45"/>
      <c r="H896" s="43"/>
      <c r="AX896" s="46"/>
      <c r="BA896" s="43"/>
      <c r="BC896" s="43"/>
      <c r="BI896" s="66"/>
      <c r="BJ896" s="66"/>
      <c r="BK896" s="66"/>
      <c r="BL896" s="66"/>
      <c r="BM896" s="66"/>
      <c r="BN896" s="66"/>
      <c r="BO896" s="66"/>
      <c r="BP896" s="66"/>
      <c r="BQ896" s="66"/>
      <c r="BR896" s="66"/>
      <c r="BS896" s="66"/>
      <c r="BT896" s="66"/>
    </row>
    <row r="897" spans="1:72" s="44" customFormat="1" x14ac:dyDescent="0.25">
      <c r="A897" s="43"/>
      <c r="B897" s="43"/>
      <c r="C897" s="43"/>
      <c r="F897" s="45"/>
      <c r="H897" s="43"/>
      <c r="AX897" s="46"/>
      <c r="BA897" s="43"/>
      <c r="BC897" s="43"/>
      <c r="BI897" s="66"/>
      <c r="BJ897" s="66"/>
      <c r="BK897" s="66"/>
      <c r="BL897" s="66"/>
      <c r="BM897" s="66"/>
      <c r="BN897" s="66"/>
      <c r="BO897" s="66"/>
      <c r="BP897" s="66"/>
      <c r="BQ897" s="66"/>
      <c r="BR897" s="66"/>
      <c r="BS897" s="66"/>
      <c r="BT897" s="66"/>
    </row>
    <row r="898" spans="1:72" s="44" customFormat="1" x14ac:dyDescent="0.25">
      <c r="A898" s="43"/>
      <c r="B898" s="43"/>
      <c r="C898" s="43"/>
      <c r="F898" s="45"/>
      <c r="H898" s="43"/>
      <c r="AX898" s="46"/>
      <c r="BA898" s="43"/>
      <c r="BC898" s="43"/>
      <c r="BI898" s="66"/>
      <c r="BJ898" s="66"/>
      <c r="BK898" s="66"/>
      <c r="BL898" s="66"/>
      <c r="BM898" s="66"/>
      <c r="BN898" s="66"/>
      <c r="BO898" s="66"/>
      <c r="BP898" s="66"/>
      <c r="BQ898" s="66"/>
      <c r="BR898" s="66"/>
      <c r="BS898" s="66"/>
      <c r="BT898" s="66"/>
    </row>
    <row r="899" spans="1:72" s="44" customFormat="1" x14ac:dyDescent="0.25">
      <c r="A899" s="43"/>
      <c r="B899" s="43"/>
      <c r="C899" s="43"/>
      <c r="F899" s="45"/>
      <c r="H899" s="43"/>
      <c r="AX899" s="46"/>
      <c r="BA899" s="43"/>
      <c r="BC899" s="43"/>
      <c r="BI899" s="66"/>
      <c r="BJ899" s="66"/>
      <c r="BK899" s="66"/>
      <c r="BL899" s="66"/>
      <c r="BM899" s="66"/>
      <c r="BN899" s="66"/>
      <c r="BO899" s="66"/>
      <c r="BP899" s="66"/>
      <c r="BQ899" s="66"/>
      <c r="BR899" s="66"/>
      <c r="BS899" s="66"/>
      <c r="BT899" s="66"/>
    </row>
    <row r="900" spans="1:72" s="44" customFormat="1" x14ac:dyDescent="0.25">
      <c r="A900" s="43"/>
      <c r="B900" s="43"/>
      <c r="C900" s="43"/>
      <c r="F900" s="45"/>
      <c r="H900" s="43"/>
      <c r="AX900" s="46"/>
      <c r="BA900" s="43"/>
      <c r="BC900" s="43"/>
      <c r="BI900" s="66"/>
      <c r="BJ900" s="66"/>
      <c r="BK900" s="66"/>
      <c r="BL900" s="66"/>
      <c r="BM900" s="66"/>
      <c r="BN900" s="66"/>
      <c r="BO900" s="66"/>
      <c r="BP900" s="66"/>
      <c r="BQ900" s="66"/>
      <c r="BR900" s="66"/>
      <c r="BS900" s="66"/>
      <c r="BT900" s="66"/>
    </row>
    <row r="901" spans="1:72" s="44" customFormat="1" x14ac:dyDescent="0.25">
      <c r="A901" s="43"/>
      <c r="B901" s="43"/>
      <c r="C901" s="43"/>
      <c r="F901" s="45"/>
      <c r="H901" s="43"/>
      <c r="AX901" s="46"/>
      <c r="BA901" s="43"/>
      <c r="BC901" s="43"/>
      <c r="BI901" s="66"/>
      <c r="BJ901" s="66"/>
      <c r="BK901" s="66"/>
      <c r="BL901" s="66"/>
      <c r="BM901" s="66"/>
      <c r="BN901" s="66"/>
      <c r="BO901" s="66"/>
      <c r="BP901" s="66"/>
      <c r="BQ901" s="66"/>
      <c r="BR901" s="66"/>
      <c r="BS901" s="66"/>
      <c r="BT901" s="66"/>
    </row>
    <row r="902" spans="1:72" s="44" customFormat="1" x14ac:dyDescent="0.25">
      <c r="A902" s="43"/>
      <c r="B902" s="43"/>
      <c r="C902" s="43"/>
      <c r="F902" s="45"/>
      <c r="H902" s="43"/>
      <c r="AX902" s="46"/>
      <c r="BA902" s="43"/>
      <c r="BC902" s="43"/>
      <c r="BI902" s="66"/>
      <c r="BJ902" s="66"/>
      <c r="BK902" s="66"/>
      <c r="BL902" s="66"/>
      <c r="BM902" s="66"/>
      <c r="BN902" s="66"/>
      <c r="BO902" s="66"/>
      <c r="BP902" s="66"/>
      <c r="BQ902" s="66"/>
      <c r="BR902" s="66"/>
      <c r="BS902" s="66"/>
      <c r="BT902" s="66"/>
    </row>
    <row r="903" spans="1:72" s="44" customFormat="1" x14ac:dyDescent="0.25">
      <c r="A903" s="43"/>
      <c r="B903" s="43"/>
      <c r="C903" s="43"/>
      <c r="F903" s="45"/>
      <c r="H903" s="43"/>
      <c r="AX903" s="46"/>
      <c r="BA903" s="43"/>
      <c r="BC903" s="43"/>
      <c r="BI903" s="66"/>
      <c r="BJ903" s="66"/>
      <c r="BK903" s="66"/>
      <c r="BL903" s="66"/>
      <c r="BM903" s="66"/>
      <c r="BN903" s="66"/>
      <c r="BO903" s="66"/>
      <c r="BP903" s="66"/>
      <c r="BQ903" s="66"/>
      <c r="BR903" s="66"/>
      <c r="BS903" s="66"/>
      <c r="BT903" s="66"/>
    </row>
    <row r="904" spans="1:72" s="44" customFormat="1" x14ac:dyDescent="0.25">
      <c r="A904" s="43"/>
      <c r="B904" s="43"/>
      <c r="C904" s="43"/>
      <c r="F904" s="45"/>
      <c r="H904" s="43"/>
      <c r="AX904" s="46"/>
      <c r="BA904" s="43"/>
      <c r="BC904" s="43"/>
      <c r="BI904" s="66"/>
      <c r="BJ904" s="66"/>
      <c r="BK904" s="66"/>
      <c r="BL904" s="66"/>
      <c r="BM904" s="66"/>
      <c r="BN904" s="66"/>
      <c r="BO904" s="66"/>
      <c r="BP904" s="66"/>
      <c r="BQ904" s="66"/>
      <c r="BR904" s="66"/>
      <c r="BS904" s="66"/>
      <c r="BT904" s="66"/>
    </row>
    <row r="905" spans="1:72" s="44" customFormat="1" x14ac:dyDescent="0.25">
      <c r="A905" s="43"/>
      <c r="B905" s="43"/>
      <c r="C905" s="43"/>
      <c r="F905" s="45"/>
      <c r="H905" s="43"/>
      <c r="AX905" s="46"/>
      <c r="BA905" s="43"/>
      <c r="BC905" s="43"/>
      <c r="BI905" s="66"/>
      <c r="BJ905" s="66"/>
      <c r="BK905" s="66"/>
      <c r="BL905" s="66"/>
      <c r="BM905" s="66"/>
      <c r="BN905" s="66"/>
      <c r="BO905" s="66"/>
      <c r="BP905" s="66"/>
      <c r="BQ905" s="66"/>
      <c r="BR905" s="66"/>
      <c r="BS905" s="66"/>
      <c r="BT905" s="66"/>
    </row>
    <row r="906" spans="1:72" s="44" customFormat="1" x14ac:dyDescent="0.25">
      <c r="A906" s="43"/>
      <c r="B906" s="43"/>
      <c r="C906" s="43"/>
      <c r="F906" s="45"/>
      <c r="H906" s="43"/>
      <c r="AX906" s="46"/>
      <c r="BA906" s="43"/>
      <c r="BC906" s="43"/>
      <c r="BI906" s="66"/>
      <c r="BJ906" s="66"/>
      <c r="BK906" s="66"/>
      <c r="BL906" s="66"/>
      <c r="BM906" s="66"/>
      <c r="BN906" s="66"/>
      <c r="BO906" s="66"/>
      <c r="BP906" s="66"/>
      <c r="BQ906" s="66"/>
      <c r="BR906" s="66"/>
      <c r="BS906" s="66"/>
      <c r="BT906" s="66"/>
    </row>
    <row r="907" spans="1:72" x14ac:dyDescent="0.25">
      <c r="AX907" s="29"/>
      <c r="BI907" s="68"/>
      <c r="BJ907" s="68"/>
      <c r="BK907" s="68"/>
      <c r="BL907" s="68"/>
      <c r="BM907" s="68"/>
      <c r="BN907" s="68"/>
      <c r="BO907" s="68"/>
      <c r="BP907" s="68"/>
      <c r="BQ907" s="68"/>
      <c r="BR907" s="68"/>
      <c r="BS907" s="68"/>
      <c r="BT907" s="68"/>
    </row>
    <row r="908" spans="1:72" x14ac:dyDescent="0.25">
      <c r="AX908" s="29"/>
      <c r="BI908" s="68"/>
      <c r="BJ908" s="68"/>
      <c r="BK908" s="68"/>
      <c r="BL908" s="68"/>
      <c r="BM908" s="68"/>
      <c r="BN908" s="68"/>
      <c r="BO908" s="68"/>
      <c r="BP908" s="68"/>
      <c r="BQ908" s="68"/>
      <c r="BR908" s="68"/>
      <c r="BS908" s="68"/>
      <c r="BT908" s="68"/>
    </row>
    <row r="909" spans="1:72" x14ac:dyDescent="0.25">
      <c r="AX909" s="29"/>
      <c r="BI909" s="68"/>
      <c r="BJ909" s="68"/>
      <c r="BK909" s="68"/>
      <c r="BL909" s="68"/>
      <c r="BM909" s="68"/>
      <c r="BN909" s="68"/>
      <c r="BO909" s="68"/>
      <c r="BP909" s="68"/>
      <c r="BQ909" s="68"/>
      <c r="BR909" s="68"/>
      <c r="BS909" s="68"/>
      <c r="BT909" s="68"/>
    </row>
    <row r="910" spans="1:72" x14ac:dyDescent="0.25">
      <c r="AX910" s="29"/>
      <c r="BI910" s="68"/>
      <c r="BJ910" s="68"/>
      <c r="BK910" s="68"/>
      <c r="BL910" s="68"/>
      <c r="BM910" s="68"/>
      <c r="BN910" s="68"/>
      <c r="BO910" s="68"/>
      <c r="BP910" s="68"/>
      <c r="BQ910" s="68"/>
      <c r="BR910" s="68"/>
      <c r="BS910" s="68"/>
      <c r="BT910" s="68"/>
    </row>
    <row r="911" spans="1:72" x14ac:dyDescent="0.25">
      <c r="AX911" s="29"/>
      <c r="BI911" s="68"/>
      <c r="BJ911" s="68"/>
      <c r="BK911" s="68"/>
      <c r="BL911" s="68"/>
      <c r="BM911" s="68"/>
      <c r="BN911" s="68"/>
      <c r="BO911" s="68"/>
      <c r="BP911" s="68"/>
      <c r="BQ911" s="68"/>
      <c r="BR911" s="68"/>
      <c r="BS911" s="68"/>
      <c r="BT911" s="68"/>
    </row>
    <row r="912" spans="1:72" x14ac:dyDescent="0.25">
      <c r="AX912" s="29"/>
      <c r="BI912" s="68"/>
      <c r="BJ912" s="68"/>
      <c r="BK912" s="68"/>
      <c r="BL912" s="68"/>
      <c r="BM912" s="68"/>
      <c r="BN912" s="68"/>
      <c r="BO912" s="68"/>
      <c r="BP912" s="68"/>
      <c r="BQ912" s="68"/>
      <c r="BR912" s="68"/>
      <c r="BS912" s="68"/>
      <c r="BT912" s="68"/>
    </row>
  </sheetData>
  <sheetProtection algorithmName="SHA-512" hashValue="RwTwaiwI0r5uH3TPtAeaiDI0mcuKEHRaVtu3KNin0n2NFpgHsTVnzFltkAXVBBlU83chzhFMezuE1DGbSJTrfw==" saltValue="tptVyItgi5EPkDrMy98HYQ==" spinCount="100000" sheet="1" objects="1" scenarios="1" formatColumns="0" formatRows="0" insertRows="0" deleteRows="0" sort="0"/>
  <protectedRanges>
    <protectedRange sqref="BI2:BT2" name="Range1"/>
  </protectedRanges>
  <dataValidations count="1">
    <dataValidation type="whole" allowBlank="1" showInputMessage="1" showErrorMessage="1" sqref="H3:H1048576" xr:uid="{75F60DED-EBB3-4C73-81E8-903237861032}">
      <formula1>1</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2">
        <x14:dataValidation type="list" allowBlank="1" showInputMessage="1" showErrorMessage="1" xr:uid="{97D44BE5-4310-413F-A05B-42124E5C6202}">
          <x14:formula1>
            <xm:f>Summary!$H$3:$H$12</xm:f>
          </x14:formula1>
          <xm:sqref>F3:F1048576</xm:sqref>
        </x14:dataValidation>
        <x14:dataValidation type="list" allowBlank="1" showInputMessage="1" showErrorMessage="1" xr:uid="{8AB45E16-F439-4A51-8466-FD722AF8B812}">
          <x14:formula1>
            <xm:f>Summary!$M$3:$M$5</xm:f>
          </x14:formula1>
          <xm:sqref>G3:G1048576</xm:sqref>
        </x14:dataValidation>
        <x14:dataValidation type="list" allowBlank="1" showInputMessage="1" showErrorMessage="1" xr:uid="{ADA2437E-A904-495C-8B46-5D20AD6EC08D}">
          <x14:formula1>
            <xm:f>Summary!$O$3:$O$5</xm:f>
          </x14:formula1>
          <xm:sqref>I3:I1048576</xm:sqref>
        </x14:dataValidation>
        <x14:dataValidation type="list" allowBlank="1" showInputMessage="1" showErrorMessage="1" xr:uid="{60E06787-E13A-4E0F-A8C4-C92FC6321336}">
          <x14:formula1>
            <xm:f>Summary!$Q$3:$Q$4</xm:f>
          </x14:formula1>
          <xm:sqref>N3:N1048576</xm:sqref>
        </x14:dataValidation>
        <x14:dataValidation type="list" allowBlank="1" showInputMessage="1" showErrorMessage="1" xr:uid="{92516EF5-4EF5-47EE-8961-CC21F324C50E}">
          <x14:formula1>
            <xm:f>Summary!$S$3:$S$4</xm:f>
          </x14:formula1>
          <xm:sqref>O3:O1048576</xm:sqref>
        </x14:dataValidation>
        <x14:dataValidation type="list" allowBlank="1" showInputMessage="1" showErrorMessage="1" xr:uid="{65F4577B-0884-4127-8A2A-66B8A1F3169D}">
          <x14:formula1>
            <xm:f>Summary!$U$3:$U$4</xm:f>
          </x14:formula1>
          <xm:sqref>P3:P1048576 BC3:BC1048576</xm:sqref>
        </x14:dataValidation>
        <x14:dataValidation type="list" allowBlank="1" showInputMessage="1" showErrorMessage="1" xr:uid="{AB469CDD-A1D4-43CE-AF42-909F357A9AB6}">
          <x14:formula1>
            <xm:f>Summary!$W$3:$W$4</xm:f>
          </x14:formula1>
          <xm:sqref>Q3:Q1048576</xm:sqref>
        </x14:dataValidation>
        <x14:dataValidation type="list" allowBlank="1" showInputMessage="1" showErrorMessage="1" xr:uid="{7C5056A5-41CE-4D6D-97DE-EC427050A1A4}">
          <x14:formula1>
            <xm:f>Summary!$Y$3:$Y$4</xm:f>
          </x14:formula1>
          <xm:sqref>R3:R1048576 X3:X1048576</xm:sqref>
        </x14:dataValidation>
        <x14:dataValidation type="list" allowBlank="1" showInputMessage="1" showErrorMessage="1" xr:uid="{402342C3-0CF7-4951-8184-E58F6F7C40F7}">
          <x14:formula1>
            <xm:f>Summary!$AA$3:$AA$4</xm:f>
          </x14:formula1>
          <xm:sqref>S3:S1048576</xm:sqref>
        </x14:dataValidation>
        <x14:dataValidation type="list" allowBlank="1" showInputMessage="1" showErrorMessage="1" xr:uid="{32518B3C-4394-4109-B459-02DC8794490F}">
          <x14:formula1>
            <xm:f>Summary!$AC$3:$AC$4</xm:f>
          </x14:formula1>
          <xm:sqref>T3:T1048576</xm:sqref>
        </x14:dataValidation>
        <x14:dataValidation type="list" allowBlank="1" showInputMessage="1" showErrorMessage="1" xr:uid="{AF5C0919-25DD-4898-A019-460496BA7023}">
          <x14:formula1>
            <xm:f>Summary!$AE$3:$AE$4</xm:f>
          </x14:formula1>
          <xm:sqref>U3:U1048576</xm:sqref>
        </x14:dataValidation>
        <x14:dataValidation type="list" allowBlank="1" showInputMessage="1" showErrorMessage="1" xr:uid="{4BB5693D-5CC9-44F4-A189-4F5317959E4E}">
          <x14:formula1>
            <xm:f>Summary!$AP$3:$AP$4</xm:f>
          </x14:formula1>
          <xm:sqref>V3:V1048576</xm:sqref>
        </x14:dataValidation>
        <x14:dataValidation type="list" allowBlank="1" showInputMessage="1" showErrorMessage="1" xr:uid="{04189A85-4D6C-4B24-9DC1-1AD019BBBA08}">
          <x14:formula1>
            <xm:f>Summary!$AR$3:$AR$14</xm:f>
          </x14:formula1>
          <xm:sqref>W3:W1048576 Y3:Y1048576 AA3:AA1048576</xm:sqref>
        </x14:dataValidation>
        <x14:dataValidation type="list" allowBlank="1" showInputMessage="1" showErrorMessage="1" xr:uid="{102E4ECC-2940-47A6-A703-2EF6EDB212CB}">
          <x14:formula1>
            <xm:f>Summary!$AX$3:$AX$4</xm:f>
          </x14:formula1>
          <xm:sqref>AB3:AB1048576 AW3:AW1048576</xm:sqref>
        </x14:dataValidation>
        <x14:dataValidation type="list" allowBlank="1" showInputMessage="1" showErrorMessage="1" xr:uid="{9FF4F927-830D-4757-A6F1-302F740B9B26}">
          <x14:formula1>
            <xm:f>Summary!$BF$3:$BF$4</xm:f>
          </x14:formula1>
          <xm:sqref>AH3:AH1048576 AJ3:AJ1048576 AL3:AL1048576 AN3:AN1048576 AP3:AP1048576 AR3:AR1048576 AT3:AT1048576 AD3:AD1048576 BA3:BA1048576 AV3:AV1048576</xm:sqref>
        </x14:dataValidation>
        <x14:dataValidation type="list" allowBlank="1" showInputMessage="1" showErrorMessage="1" xr:uid="{6A90C5FD-B8BA-4679-961A-F9320D62F8D8}">
          <x14:formula1>
            <xm:f>Summary!$BD$3:$BD$14</xm:f>
          </x14:formula1>
          <xm:sqref>AG3:AG1048576 AI3:AI1048576 AK3:AK1048576 AM3:AM1048576 AO3:AO1048576 AQ3:AQ1048576 AS3:AS1048576 AE3:AE1048576 AU3:AU1048576</xm:sqref>
        </x14:dataValidation>
        <x14:dataValidation type="list" allowBlank="1" showInputMessage="1" showErrorMessage="1" xr:uid="{AC249F0F-B8E2-48C1-9D61-09FBE389D90C}">
          <x14:formula1>
            <xm:f>Summary!$BJ$3:$BJ$4</xm:f>
          </x14:formula1>
          <xm:sqref>AF3:AF1048576</xm:sqref>
        </x14:dataValidation>
        <x14:dataValidation type="list" allowBlank="1" showInputMessage="1" showErrorMessage="1" xr:uid="{D0BE6CDC-A436-493A-9DCE-F9AAF9D1AED1}">
          <x14:formula1>
            <xm:f>Summary!$AV$3:$AV$14</xm:f>
          </x14:formula1>
          <xm:sqref>AC3:AC1048576</xm:sqref>
        </x14:dataValidation>
        <x14:dataValidation type="list" allowBlank="1" showInputMessage="1" showErrorMessage="1" xr:uid="{AE300A3C-3377-46B5-9BF5-11386AB61AA1}">
          <x14:formula1>
            <xm:f>Summary!$J$3:$J$12</xm:f>
          </x14:formula1>
          <xm:sqref>BB3:BB1048576</xm:sqref>
        </x14:dataValidation>
        <x14:dataValidation type="list" allowBlank="1" showInputMessage="1" showErrorMessage="1" xr:uid="{5D9218FB-5C4F-4F8A-8820-84255BDBA8CF}">
          <x14:formula1>
            <xm:f>Summary!$AL$3:$AL$8</xm:f>
          </x14:formula1>
          <xm:sqref>BE3:BE1048576</xm:sqref>
        </x14:dataValidation>
        <x14:dataValidation type="list" allowBlank="1" showInputMessage="1" showErrorMessage="1" xr:uid="{69D7D6FE-5A09-4847-8EAD-5B087EC7E303}">
          <x14:formula1>
            <xm:f>Summary!$AT$3:$AT$4</xm:f>
          </x14:formula1>
          <xm:sqref>Z3:Z1048576</xm:sqref>
        </x14:dataValidation>
        <x14:dataValidation type="list" allowBlank="1" showInputMessage="1" showErrorMessage="1" xr:uid="{5243DE35-0B6F-44F7-92C5-B767C3B74EB2}">
          <x14:formula1>
            <xm:f>Summary!$DC$3:$DC$14</xm:f>
          </x14:formula1>
          <xm:sqref>BI2:BT2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4BB85-A4D6-497D-9CDB-6CDDF5E6AC16}">
  <dimension ref="A1:B49"/>
  <sheetViews>
    <sheetView topLeftCell="A46" workbookViewId="0">
      <selection activeCell="F47" sqref="F47"/>
    </sheetView>
  </sheetViews>
  <sheetFormatPr defaultColWidth="8.7109375" defaultRowHeight="15" x14ac:dyDescent="0.25"/>
  <cols>
    <col min="1" max="1" width="44.140625" style="2" customWidth="1"/>
    <col min="2" max="2" width="66.42578125" style="1" customWidth="1"/>
    <col min="3" max="16384" width="8.7109375" style="1"/>
  </cols>
  <sheetData>
    <row r="1" spans="1:2" ht="57.6" customHeight="1" x14ac:dyDescent="0.25">
      <c r="A1" s="8" t="s">
        <v>129</v>
      </c>
      <c r="B1" s="5" t="s">
        <v>130</v>
      </c>
    </row>
    <row r="2" spans="1:2" ht="56.1" customHeight="1" x14ac:dyDescent="0.25">
      <c r="A2" s="6"/>
      <c r="B2" s="7" t="s">
        <v>76</v>
      </c>
    </row>
    <row r="3" spans="1:2" ht="30" x14ac:dyDescent="0.25">
      <c r="A3" s="9" t="s">
        <v>77</v>
      </c>
      <c r="B3" s="10" t="s">
        <v>78</v>
      </c>
    </row>
    <row r="4" spans="1:2" ht="15.75" x14ac:dyDescent="0.25">
      <c r="A4" s="11" t="s">
        <v>1</v>
      </c>
      <c r="B4" s="12" t="s">
        <v>79</v>
      </c>
    </row>
    <row r="5" spans="1:2" ht="15.75" x14ac:dyDescent="0.25">
      <c r="A5" s="9" t="s">
        <v>2</v>
      </c>
      <c r="B5" s="10" t="s">
        <v>80</v>
      </c>
    </row>
    <row r="6" spans="1:2" ht="31.5" x14ac:dyDescent="0.25">
      <c r="A6" s="11" t="s">
        <v>126</v>
      </c>
      <c r="B6" s="12" t="s">
        <v>81</v>
      </c>
    </row>
    <row r="7" spans="1:2" ht="38.1" customHeight="1" x14ac:dyDescent="0.25">
      <c r="A7" s="9" t="s">
        <v>127</v>
      </c>
      <c r="B7" s="10" t="s">
        <v>82</v>
      </c>
    </row>
    <row r="8" spans="1:2" s="19" customFormat="1" ht="31.5" x14ac:dyDescent="0.25">
      <c r="A8" s="17" t="s">
        <v>96</v>
      </c>
      <c r="B8" s="18" t="s">
        <v>97</v>
      </c>
    </row>
    <row r="9" spans="1:2" s="19" customFormat="1" ht="15.75" x14ac:dyDescent="0.25">
      <c r="A9" s="9" t="s">
        <v>128</v>
      </c>
      <c r="B9" s="10" t="s">
        <v>83</v>
      </c>
    </row>
    <row r="10" spans="1:2" s="19" customFormat="1" ht="15.75" x14ac:dyDescent="0.25">
      <c r="A10" s="17" t="s">
        <v>84</v>
      </c>
      <c r="B10" s="18" t="s">
        <v>85</v>
      </c>
    </row>
    <row r="11" spans="1:2" s="19" customFormat="1" ht="15.75" x14ac:dyDescent="0.25">
      <c r="A11" s="9" t="s">
        <v>90</v>
      </c>
      <c r="B11" s="10" t="s">
        <v>91</v>
      </c>
    </row>
    <row r="12" spans="1:2" s="19" customFormat="1" ht="15.75" x14ac:dyDescent="0.25">
      <c r="A12" s="17" t="s">
        <v>92</v>
      </c>
      <c r="B12" s="18" t="s">
        <v>93</v>
      </c>
    </row>
    <row r="13" spans="1:2" s="19" customFormat="1" ht="15.75" x14ac:dyDescent="0.25">
      <c r="A13" s="9" t="s">
        <v>94</v>
      </c>
      <c r="B13" s="10" t="s">
        <v>95</v>
      </c>
    </row>
    <row r="14" spans="1:2" s="19" customFormat="1" ht="36" customHeight="1" x14ac:dyDescent="0.25">
      <c r="A14" s="17" t="s">
        <v>86</v>
      </c>
      <c r="B14" s="18" t="s">
        <v>87</v>
      </c>
    </row>
    <row r="15" spans="1:2" s="19" customFormat="1" ht="54.6" customHeight="1" x14ac:dyDescent="0.25">
      <c r="A15" s="9" t="s">
        <v>88</v>
      </c>
      <c r="B15" s="10" t="s">
        <v>89</v>
      </c>
    </row>
    <row r="16" spans="1:2" s="19" customFormat="1" ht="50.45" customHeight="1" x14ac:dyDescent="0.25">
      <c r="A16" s="17" t="s">
        <v>98</v>
      </c>
      <c r="B16" s="18" t="s">
        <v>99</v>
      </c>
    </row>
    <row r="17" spans="1:2" s="19" customFormat="1" ht="15.75" x14ac:dyDescent="0.25">
      <c r="A17" s="9" t="s">
        <v>28</v>
      </c>
      <c r="B17" s="10" t="s">
        <v>100</v>
      </c>
    </row>
    <row r="18" spans="1:2" s="19" customFormat="1" ht="15.75" x14ac:dyDescent="0.25">
      <c r="A18" s="17" t="s">
        <v>183</v>
      </c>
      <c r="B18" s="18" t="s">
        <v>100</v>
      </c>
    </row>
    <row r="19" spans="1:2" s="19" customFormat="1" ht="15.75" x14ac:dyDescent="0.25">
      <c r="A19" s="9" t="s">
        <v>101</v>
      </c>
      <c r="B19" s="10" t="s">
        <v>100</v>
      </c>
    </row>
    <row r="20" spans="1:2" s="19" customFormat="1" ht="15.75" x14ac:dyDescent="0.25">
      <c r="A20" s="17" t="s">
        <v>32</v>
      </c>
      <c r="B20" s="18" t="s">
        <v>100</v>
      </c>
    </row>
    <row r="21" spans="1:2" s="19" customFormat="1" ht="15.75" x14ac:dyDescent="0.25">
      <c r="A21" s="9" t="s">
        <v>34</v>
      </c>
      <c r="B21" s="10" t="s">
        <v>100</v>
      </c>
    </row>
    <row r="22" spans="1:2" s="19" customFormat="1" ht="15.75" x14ac:dyDescent="0.25">
      <c r="A22" s="17" t="s">
        <v>36</v>
      </c>
      <c r="B22" s="18" t="s">
        <v>100</v>
      </c>
    </row>
    <row r="23" spans="1:2" s="19" customFormat="1" ht="15.75" x14ac:dyDescent="0.25">
      <c r="A23" s="9" t="s">
        <v>38</v>
      </c>
      <c r="B23" s="10" t="s">
        <v>100</v>
      </c>
    </row>
    <row r="24" spans="1:2" s="19" customFormat="1" ht="15.75" x14ac:dyDescent="0.25">
      <c r="A24" s="17" t="s">
        <v>40</v>
      </c>
      <c r="B24" s="18" t="s">
        <v>100</v>
      </c>
    </row>
    <row r="25" spans="1:2" s="19" customFormat="1" ht="31.5" x14ac:dyDescent="0.25">
      <c r="A25" s="9" t="s">
        <v>42</v>
      </c>
      <c r="B25" s="10" t="s">
        <v>100</v>
      </c>
    </row>
    <row r="26" spans="1:2" s="19" customFormat="1" ht="15.75" x14ac:dyDescent="0.25">
      <c r="A26" s="17" t="s">
        <v>44</v>
      </c>
      <c r="B26" s="18" t="s">
        <v>100</v>
      </c>
    </row>
    <row r="27" spans="1:2" s="19" customFormat="1" ht="15.75" x14ac:dyDescent="0.25">
      <c r="A27" s="9" t="s">
        <v>46</v>
      </c>
      <c r="B27" s="10" t="s">
        <v>100</v>
      </c>
    </row>
    <row r="28" spans="1:2" s="19" customFormat="1" ht="15.75" x14ac:dyDescent="0.25">
      <c r="A28" s="17" t="s">
        <v>102</v>
      </c>
      <c r="B28" s="18" t="s">
        <v>100</v>
      </c>
    </row>
    <row r="29" spans="1:2" s="19" customFormat="1" ht="15.75" x14ac:dyDescent="0.25">
      <c r="A29" s="9" t="s">
        <v>50</v>
      </c>
      <c r="B29" s="10" t="s">
        <v>100</v>
      </c>
    </row>
    <row r="30" spans="1:2" s="19" customFormat="1" ht="15.75" x14ac:dyDescent="0.25">
      <c r="A30" s="17" t="s">
        <v>103</v>
      </c>
      <c r="B30" s="18" t="s">
        <v>104</v>
      </c>
    </row>
    <row r="31" spans="1:2" s="19" customFormat="1" ht="34.5" customHeight="1" x14ac:dyDescent="0.25">
      <c r="A31" s="9" t="s">
        <v>181</v>
      </c>
      <c r="B31" s="10" t="s">
        <v>114</v>
      </c>
    </row>
    <row r="32" spans="1:2" s="19" customFormat="1" ht="30" x14ac:dyDescent="0.25">
      <c r="A32" s="17" t="s">
        <v>105</v>
      </c>
      <c r="B32" s="18" t="s">
        <v>106</v>
      </c>
    </row>
    <row r="33" spans="1:2" s="19" customFormat="1" ht="31.5" x14ac:dyDescent="0.25">
      <c r="A33" s="9" t="s">
        <v>156</v>
      </c>
      <c r="B33" s="10" t="s">
        <v>158</v>
      </c>
    </row>
    <row r="34" spans="1:2" s="19" customFormat="1" ht="30" x14ac:dyDescent="0.25">
      <c r="A34" s="31" t="s">
        <v>157</v>
      </c>
      <c r="B34" s="18" t="s">
        <v>159</v>
      </c>
    </row>
    <row r="35" spans="1:2" s="19" customFormat="1" ht="15.75" x14ac:dyDescent="0.25">
      <c r="A35" s="9" t="s">
        <v>182</v>
      </c>
      <c r="B35" s="10" t="s">
        <v>104</v>
      </c>
    </row>
    <row r="36" spans="1:2" s="19" customFormat="1" ht="31.5" x14ac:dyDescent="0.25">
      <c r="A36" s="17" t="s">
        <v>107</v>
      </c>
      <c r="B36" s="18" t="s">
        <v>108</v>
      </c>
    </row>
    <row r="37" spans="1:2" s="19" customFormat="1" ht="15.75" x14ac:dyDescent="0.25">
      <c r="A37" s="9" t="s">
        <v>24</v>
      </c>
      <c r="B37" s="10" t="s">
        <v>104</v>
      </c>
    </row>
    <row r="38" spans="1:2" s="19" customFormat="1" ht="15.75" x14ac:dyDescent="0.25">
      <c r="A38" s="17" t="s">
        <v>109</v>
      </c>
      <c r="B38" s="18" t="s">
        <v>110</v>
      </c>
    </row>
    <row r="39" spans="1:2" s="19" customFormat="1" ht="15.75" x14ac:dyDescent="0.25">
      <c r="A39" s="9" t="s">
        <v>111</v>
      </c>
      <c r="B39" s="10" t="s">
        <v>112</v>
      </c>
    </row>
    <row r="40" spans="1:2" s="19" customFormat="1" ht="30" x14ac:dyDescent="0.25">
      <c r="A40" s="17" t="s">
        <v>155</v>
      </c>
      <c r="B40" s="18" t="s">
        <v>113</v>
      </c>
    </row>
    <row r="41" spans="1:2" s="19" customFormat="1" ht="31.5" x14ac:dyDescent="0.25">
      <c r="A41" s="9" t="s">
        <v>115</v>
      </c>
      <c r="B41" s="10" t="s">
        <v>116</v>
      </c>
    </row>
    <row r="42" spans="1:2" s="19" customFormat="1" ht="15.75" x14ac:dyDescent="0.25">
      <c r="A42" s="17" t="s">
        <v>22</v>
      </c>
      <c r="B42" s="18" t="s">
        <v>117</v>
      </c>
    </row>
    <row r="43" spans="1:2" s="19" customFormat="1" ht="61.5" customHeight="1" x14ac:dyDescent="0.25">
      <c r="A43" s="9" t="s">
        <v>118</v>
      </c>
      <c r="B43" s="10" t="s">
        <v>119</v>
      </c>
    </row>
    <row r="44" spans="1:2" s="19" customFormat="1" ht="30" x14ac:dyDescent="0.25">
      <c r="A44" s="17" t="s">
        <v>120</v>
      </c>
      <c r="B44" s="18" t="s">
        <v>121</v>
      </c>
    </row>
    <row r="45" spans="1:2" s="19" customFormat="1" ht="62.45" customHeight="1" x14ac:dyDescent="0.25">
      <c r="A45" s="9" t="s">
        <v>122</v>
      </c>
      <c r="B45" s="10" t="s">
        <v>123</v>
      </c>
    </row>
    <row r="46" spans="1:2" ht="110.45" customHeight="1" x14ac:dyDescent="0.25">
      <c r="A46" s="3"/>
      <c r="B46" s="4" t="s">
        <v>124</v>
      </c>
    </row>
    <row r="47" spans="1:2" ht="135" x14ac:dyDescent="0.25">
      <c r="A47" s="3"/>
      <c r="B47" s="4" t="s">
        <v>191</v>
      </c>
    </row>
    <row r="48" spans="1:2" ht="130.5" customHeight="1" x14ac:dyDescent="0.25">
      <c r="A48" s="3"/>
      <c r="B48" s="4" t="s">
        <v>125</v>
      </c>
    </row>
    <row r="49" spans="1:1" ht="30" x14ac:dyDescent="0.25">
      <c r="A49" s="2" t="s">
        <v>216</v>
      </c>
    </row>
  </sheetData>
  <sheetProtection algorithmName="SHA-512" hashValue="UCszHBx80MpICVmck4YT2xZBqYwvDAtQfqpQQ9r/ahWe25S/iUYo6SczENnh/k9jkCxO6hpFQCreqgl/hlde2w==" saltValue="jsoJjxju/9uvIcJr1z5APg==" spinCount="100000" sheet="1" objects="1" scenario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03CC3-856A-42C7-A234-07C2482796B1}">
  <dimension ref="A1:DC15"/>
  <sheetViews>
    <sheetView workbookViewId="0">
      <selection activeCell="A3" sqref="A3"/>
    </sheetView>
  </sheetViews>
  <sheetFormatPr defaultRowHeight="15" x14ac:dyDescent="0.25"/>
  <cols>
    <col min="1" max="1" width="19.140625" customWidth="1"/>
    <col min="2" max="2" width="16.85546875" customWidth="1"/>
    <col min="3" max="3" width="10.140625" customWidth="1"/>
    <col min="4" max="4" width="14.42578125" customWidth="1"/>
    <col min="5" max="5" width="10" customWidth="1"/>
    <col min="6" max="6" width="13.140625" customWidth="1"/>
    <col min="7" max="7" width="15" customWidth="1"/>
    <col min="8" max="8" width="39.42578125" customWidth="1"/>
    <col min="10" max="10" width="37.140625" customWidth="1"/>
    <col min="12" max="12" width="18.42578125" customWidth="1"/>
    <col min="13" max="13" width="33.140625" customWidth="1"/>
    <col min="15" max="15" width="37" customWidth="1"/>
    <col min="16" max="16" width="8.7109375" style="26"/>
    <col min="17" max="18" width="9.42578125" customWidth="1"/>
    <col min="19" max="19" width="12.140625" customWidth="1"/>
    <col min="20" max="20" width="10.42578125" customWidth="1"/>
    <col min="21" max="21" width="12.140625" customWidth="1"/>
    <col min="23" max="23" width="9.42578125" customWidth="1"/>
    <col min="25" max="25" width="16.85546875" customWidth="1"/>
    <col min="26" max="26" width="9.85546875" customWidth="1"/>
    <col min="27" max="27" width="15.140625" customWidth="1"/>
    <col min="28" max="28" width="8.140625" customWidth="1"/>
    <col min="29" max="29" width="13.85546875" customWidth="1"/>
    <col min="31" max="31" width="15.28515625" customWidth="1"/>
    <col min="32" max="32" width="10.28515625" style="25" customWidth="1"/>
    <col min="33" max="33" width="22.85546875" style="30" customWidth="1"/>
    <col min="34" max="34" width="17.85546875" customWidth="1"/>
    <col min="35" max="35" width="29.42578125" customWidth="1"/>
    <col min="36" max="36" width="11.140625" customWidth="1"/>
    <col min="37" max="37" width="18.140625" customWidth="1"/>
    <col min="38" max="38" width="46.5703125" customWidth="1"/>
    <col min="40" max="40" width="35.7109375" customWidth="1"/>
    <col min="41" max="41" width="32.5703125" style="30" customWidth="1"/>
    <col min="42" max="43" width="12.85546875" customWidth="1"/>
    <col min="44" max="44" width="27.85546875" customWidth="1"/>
    <col min="45" max="45" width="8.7109375" style="25"/>
    <col min="46" max="46" width="13.85546875" customWidth="1"/>
    <col min="48" max="48" width="26.85546875" customWidth="1"/>
    <col min="49" max="49" width="8.7109375" style="25"/>
    <col min="50" max="50" width="23.140625" customWidth="1"/>
    <col min="51" max="51" width="11.85546875" customWidth="1"/>
    <col min="52" max="52" width="26.85546875" customWidth="1"/>
    <col min="53" max="53" width="8.7109375" style="25"/>
    <col min="54" max="54" width="23.140625" customWidth="1"/>
    <col min="55" max="55" width="11.85546875" customWidth="1"/>
    <col min="56" max="56" width="24" customWidth="1"/>
    <col min="57" max="57" width="17.7109375" style="25" customWidth="1"/>
    <col min="58" max="58" width="18.5703125" customWidth="1"/>
    <col min="59" max="59" width="16.140625" customWidth="1"/>
    <col min="60" max="60" width="25.140625" customWidth="1"/>
    <col min="61" max="61" width="13.85546875" style="25" customWidth="1"/>
    <col min="62" max="62" width="14.140625" customWidth="1"/>
    <col min="64" max="64" width="24" customWidth="1"/>
    <col min="65" max="65" width="8.7109375" style="25"/>
    <col min="66" max="66" width="13.85546875" customWidth="1"/>
    <col min="68" max="68" width="23.5703125" customWidth="1"/>
    <col min="72" max="72" width="23.42578125" customWidth="1"/>
    <col min="73" max="73" width="13.42578125" customWidth="1"/>
    <col min="74" max="74" width="20.7109375" customWidth="1"/>
    <col min="75" max="75" width="12.5703125" customWidth="1"/>
    <col min="76" max="76" width="29.5703125" customWidth="1"/>
    <col min="77" max="77" width="12.5703125" customWidth="1"/>
    <col min="78" max="79" width="12.42578125" customWidth="1"/>
    <col min="80" max="80" width="24.140625" customWidth="1"/>
    <col min="81" max="81" width="8.7109375" style="25"/>
    <col min="82" max="82" width="18.5703125" customWidth="1"/>
    <col min="83" max="83" width="14.140625" customWidth="1"/>
    <col min="84" max="84" width="28.85546875" customWidth="1"/>
    <col min="85" max="85" width="12.140625" style="25" customWidth="1"/>
    <col min="86" max="86" width="21.85546875" customWidth="1"/>
    <col min="87" max="87" width="11.28515625" customWidth="1"/>
    <col min="88" max="88" width="30.85546875" customWidth="1"/>
    <col min="90" max="90" width="12.140625" customWidth="1"/>
    <col min="92" max="92" width="24.85546875" customWidth="1"/>
    <col min="96" max="96" width="10.140625" customWidth="1"/>
    <col min="107" max="107" width="25.5703125" customWidth="1"/>
  </cols>
  <sheetData>
    <row r="1" spans="1:107" s="21" customFormat="1" ht="18.75" x14ac:dyDescent="0.3">
      <c r="A1" s="53" t="s">
        <v>189</v>
      </c>
      <c r="H1" s="21" t="s">
        <v>5</v>
      </c>
      <c r="L1" s="21" t="s">
        <v>6</v>
      </c>
      <c r="P1" s="33"/>
      <c r="Q1" s="21" t="s">
        <v>7</v>
      </c>
      <c r="W1" s="21" t="s">
        <v>8</v>
      </c>
      <c r="AF1" s="35"/>
      <c r="AG1" s="37" t="s">
        <v>9</v>
      </c>
      <c r="AH1" s="21" t="s">
        <v>10</v>
      </c>
      <c r="AO1" s="37"/>
      <c r="AP1" s="21" t="s">
        <v>11</v>
      </c>
      <c r="AS1" s="35"/>
      <c r="AW1" s="35"/>
      <c r="BA1" s="35"/>
      <c r="BE1" s="35"/>
      <c r="BI1" s="35"/>
      <c r="BM1" s="35"/>
      <c r="CC1" s="35"/>
      <c r="CG1" s="35"/>
    </row>
    <row r="2" spans="1:107" s="28" customFormat="1" ht="45" x14ac:dyDescent="0.25">
      <c r="A2" s="28" t="s">
        <v>12</v>
      </c>
      <c r="B2" s="28" t="s">
        <v>168</v>
      </c>
      <c r="D2" s="28" t="s">
        <v>152</v>
      </c>
      <c r="F2" s="28" t="s">
        <v>13</v>
      </c>
      <c r="G2" s="28" t="s">
        <v>14</v>
      </c>
      <c r="H2" s="28" t="s">
        <v>160</v>
      </c>
      <c r="J2" s="28" t="s">
        <v>161</v>
      </c>
      <c r="L2" s="28" t="s">
        <v>162</v>
      </c>
      <c r="M2" s="28" t="s">
        <v>163</v>
      </c>
      <c r="O2" s="28" t="s">
        <v>164</v>
      </c>
      <c r="P2" s="34"/>
      <c r="Q2" s="28" t="s">
        <v>15</v>
      </c>
      <c r="S2" s="28" t="s">
        <v>16</v>
      </c>
      <c r="U2" s="28" t="s">
        <v>17</v>
      </c>
      <c r="W2" s="28" t="s">
        <v>18</v>
      </c>
      <c r="Y2" s="28" t="s">
        <v>19</v>
      </c>
      <c r="AA2" s="28" t="s">
        <v>166</v>
      </c>
      <c r="AC2" s="28" t="s">
        <v>165</v>
      </c>
      <c r="AE2" s="36" t="s">
        <v>21</v>
      </c>
      <c r="AF2" s="36"/>
      <c r="AG2" s="38" t="s">
        <v>22</v>
      </c>
      <c r="AH2" s="28" t="s">
        <v>23</v>
      </c>
      <c r="AI2" s="28" t="s">
        <v>171</v>
      </c>
      <c r="AK2" s="28" t="s">
        <v>24</v>
      </c>
      <c r="AL2" s="28" t="s">
        <v>25</v>
      </c>
      <c r="AN2" s="28" t="s">
        <v>26</v>
      </c>
      <c r="AO2" s="38" t="s">
        <v>27</v>
      </c>
      <c r="AP2" s="28" t="s">
        <v>28</v>
      </c>
      <c r="AR2" s="28" t="s">
        <v>29</v>
      </c>
      <c r="AS2" s="36"/>
      <c r="AT2" s="28" t="s">
        <v>30</v>
      </c>
      <c r="AV2" s="28" t="s">
        <v>31</v>
      </c>
      <c r="AW2" s="36"/>
      <c r="AX2" s="28" t="s">
        <v>184</v>
      </c>
      <c r="AZ2" s="28" t="s">
        <v>186</v>
      </c>
      <c r="BA2" s="36"/>
      <c r="BB2" s="28" t="s">
        <v>32</v>
      </c>
      <c r="BD2" s="28" t="s">
        <v>33</v>
      </c>
      <c r="BE2" s="36"/>
      <c r="BF2" s="28" t="s">
        <v>34</v>
      </c>
      <c r="BH2" s="28" t="s">
        <v>35</v>
      </c>
      <c r="BI2" s="36"/>
      <c r="BJ2" s="28" t="s">
        <v>36</v>
      </c>
      <c r="BL2" s="28" t="s">
        <v>37</v>
      </c>
      <c r="BM2" s="36"/>
      <c r="BN2" s="28" t="s">
        <v>38</v>
      </c>
      <c r="BP2" s="28" t="s">
        <v>39</v>
      </c>
      <c r="BR2" s="28" t="s">
        <v>40</v>
      </c>
      <c r="BT2" s="28" t="s">
        <v>41</v>
      </c>
      <c r="BV2" s="28" t="s">
        <v>42</v>
      </c>
      <c r="BX2" s="28" t="s">
        <v>43</v>
      </c>
      <c r="BZ2" s="28" t="s">
        <v>44</v>
      </c>
      <c r="CB2" s="28" t="s">
        <v>45</v>
      </c>
      <c r="CC2" s="36"/>
      <c r="CD2" s="28" t="s">
        <v>46</v>
      </c>
      <c r="CF2" s="28" t="s">
        <v>47</v>
      </c>
      <c r="CG2" s="36"/>
      <c r="CH2" s="28" t="s">
        <v>48</v>
      </c>
      <c r="CJ2" s="28" t="s">
        <v>49</v>
      </c>
      <c r="CL2" s="28" t="s">
        <v>50</v>
      </c>
      <c r="CN2" s="28" t="s">
        <v>51</v>
      </c>
    </row>
    <row r="3" spans="1:107" x14ac:dyDescent="0.25">
      <c r="A3" s="25">
        <f>COUNTA('MF FSS Reporting Tool'!D3:D712)</f>
        <v>0</v>
      </c>
      <c r="B3" s="32" t="s">
        <v>169</v>
      </c>
      <c r="C3" s="25" cm="1">
        <f t="array" ref="C3">SUM(IF(('MF FSS Reporting Tool'!AV3:AV800="Yes"),1,0))</f>
        <v>0</v>
      </c>
      <c r="D3" s="32" t="s">
        <v>131</v>
      </c>
      <c r="E3" s="25" cm="1">
        <f t="array" ref="E3">SUM(IF(('MF FSS Reporting Tool'!BC3:BC800="Yes"),1,0))</f>
        <v>0</v>
      </c>
      <c r="F3" s="25">
        <f>SUM(A3-C3-E3)</f>
        <v>0</v>
      </c>
      <c r="G3" s="25">
        <f>SUM('MF FSS Reporting Tool'!H3:H810)</f>
        <v>0</v>
      </c>
      <c r="H3" s="39" t="s">
        <v>52</v>
      </c>
      <c r="I3" s="26" cm="1">
        <f t="array" ref="I3">SUM(IF(('MF FSS Reporting Tool'!F3:F800="Elementary"),1,0))</f>
        <v>0</v>
      </c>
      <c r="J3" s="39" t="s">
        <v>52</v>
      </c>
      <c r="K3" s="26" cm="1">
        <f t="array" ref="K3">SUM(IF(('MF FSS Reporting Tool'!BB3:BB800="Elementary"),1,0))</f>
        <v>0</v>
      </c>
      <c r="L3" s="25">
        <f>COUNTA('MF FSS Reporting Tool'!J3:J819)</f>
        <v>0</v>
      </c>
      <c r="M3" s="39" t="s">
        <v>53</v>
      </c>
      <c r="N3" s="25" cm="1">
        <f t="array" ref="N3">SUM(IF(('MF FSS Reporting Tool'!G3:G800="Part-time"),1,0))</f>
        <v>0</v>
      </c>
      <c r="O3" s="39" t="s">
        <v>53</v>
      </c>
      <c r="P3" s="26" cm="1">
        <f t="array" ref="P3">SUM(IF(('MF FSS Reporting Tool'!I3:I800="Part-time"),1,0))</f>
        <v>0</v>
      </c>
      <c r="Q3" s="32" t="s">
        <v>131</v>
      </c>
      <c r="R3" s="25" cm="1">
        <f t="array" ref="R3">SUM(IF(('MF FSS Reporting Tool'!N3:N800="Yes"),1,0))</f>
        <v>0</v>
      </c>
      <c r="S3" s="32" t="s">
        <v>131</v>
      </c>
      <c r="T3" s="25" cm="1">
        <f t="array" ref="T3">SUM(IF(('MF FSS Reporting Tool'!O3:O800="Yes"),1,0))</f>
        <v>0</v>
      </c>
      <c r="U3" s="32" t="s">
        <v>131</v>
      </c>
      <c r="V3" s="25" cm="1">
        <f t="array" ref="V3">SUM(IF(('MF FSS Reporting Tool'!P3:P800="Yes"),1,0))</f>
        <v>0</v>
      </c>
      <c r="W3" s="32" t="s">
        <v>131</v>
      </c>
      <c r="X3" s="25" cm="1">
        <f t="array" ref="X3">SUM(IF(('MF FSS Reporting Tool'!Q3:Q800="Yes"),1,0))</f>
        <v>0</v>
      </c>
      <c r="Y3" s="32" t="s">
        <v>131</v>
      </c>
      <c r="Z3" s="25" cm="1">
        <f t="array" ref="Z3">SUM(IF(('MF FSS Reporting Tool'!R3:R800="Yes"),1,0))</f>
        <v>0</v>
      </c>
      <c r="AA3" s="32" t="s">
        <v>131</v>
      </c>
      <c r="AB3" s="25" cm="1">
        <f t="array" ref="AB3">SUM(IF(('MF FSS Reporting Tool'!S3:S800="Yes"),1,0))</f>
        <v>0</v>
      </c>
      <c r="AC3" s="32" t="s">
        <v>131</v>
      </c>
      <c r="AD3" s="25" cm="1">
        <f t="array" ref="AD3">SUM(IF(('MF FSS Reporting Tool'!T3:T800="Yes"),1,0))</f>
        <v>0</v>
      </c>
      <c r="AE3" s="32" t="s">
        <v>131</v>
      </c>
      <c r="AF3" s="25" cm="1">
        <f t="array" ref="AF3">SUM(IF(('MF FSS Reporting Tool'!U3:U800="Yes"),1,0))</f>
        <v>0</v>
      </c>
      <c r="AG3" s="30">
        <f>SUM('MF FSS Reporting Tool'!BH3:BH810)</f>
        <v>0</v>
      </c>
      <c r="AH3" s="25" cm="1">
        <f t="array" ref="AH3">SUM(IF(('MF FSS Reporting Tool'!AV3:AV800="Yes"),1,0))</f>
        <v>0</v>
      </c>
      <c r="AI3" s="32" t="s">
        <v>131</v>
      </c>
      <c r="AJ3" s="25" cm="1">
        <f t="array" ref="AJ3">SUM(IF(('MF FSS Reporting Tool'!BA3:BA800="Yes"),1,0))</f>
        <v>0</v>
      </c>
      <c r="AK3" s="25" cm="1">
        <f t="array" ref="AK3">SUM(IF(('MF FSS Reporting Tool'!BC3:BC800="Yes"),1,0))</f>
        <v>0</v>
      </c>
      <c r="AL3" s="41" t="s">
        <v>54</v>
      </c>
      <c r="AM3" s="25" cm="1">
        <f t="array" ref="AM3">SUM(IF(('MF FSS Reporting Tool'!BE3:BE800="Left Voluntarily"),1,0))</f>
        <v>0</v>
      </c>
      <c r="AN3" s="25">
        <f>COUNTA('MF FSS Reporting Tool'!BF3:BF901)</f>
        <v>0</v>
      </c>
      <c r="AO3" s="42">
        <f>SUM('MF FSS Reporting Tool'!BF3:BF911)</f>
        <v>0</v>
      </c>
      <c r="AP3" s="32" t="s">
        <v>131</v>
      </c>
      <c r="AQ3" s="25" cm="1">
        <f t="array" ref="AQ3">SUM(IF(('MF FSS Reporting Tool'!V3:V800="Yes"),1,0))</f>
        <v>0</v>
      </c>
      <c r="AR3" s="39" t="s">
        <v>55</v>
      </c>
      <c r="AS3" s="25" cm="1">
        <f t="array" ref="AS3">SUM(IF(('MF FSS Reporting Tool'!W3:W800="PHA"),1,0))</f>
        <v>0</v>
      </c>
      <c r="AT3" s="32" t="s">
        <v>131</v>
      </c>
      <c r="AU3" s="25" cm="1">
        <f t="array" ref="AU3">SUM(IF(('MF FSS Reporting Tool'!X3:X800="Yes"),1,0))</f>
        <v>0</v>
      </c>
      <c r="AV3" s="39" t="s">
        <v>55</v>
      </c>
      <c r="AW3" s="25" cm="1">
        <f t="array" ref="AW3">SUM(IF(('MF FSS Reporting Tool'!Y3:Y800="PHA"),1,0))</f>
        <v>0</v>
      </c>
      <c r="AX3" s="32" t="s">
        <v>131</v>
      </c>
      <c r="AY3" s="25" cm="1">
        <f t="array" ref="AY3">SUM(IF(('MF FSS Reporting Tool'!Z3:Z800="Yes"),1,0))</f>
        <v>0</v>
      </c>
      <c r="AZ3" s="39" t="s">
        <v>55</v>
      </c>
      <c r="BA3" s="25" cm="1">
        <f t="array" ref="BA3">SUM(IF(('MF FSS Reporting Tool'!AA3:AA800="PHA"),1,0))</f>
        <v>0</v>
      </c>
      <c r="BB3" s="32" t="s">
        <v>131</v>
      </c>
      <c r="BC3" s="25" cm="1">
        <f t="array" ref="BC3">SUM(IF(('MF FSS Reporting Tool'!AB3:AB800="Yes"),1,0))</f>
        <v>0</v>
      </c>
      <c r="BD3" s="39" t="s">
        <v>55</v>
      </c>
      <c r="BE3" s="25" cm="1">
        <f t="array" ref="BE3">SUM(IF(('MF FSS Reporting Tool'!AC3:AC800="PHA"),1,0))</f>
        <v>0</v>
      </c>
      <c r="BF3" s="32" t="s">
        <v>131</v>
      </c>
      <c r="BG3" s="25" cm="1">
        <f t="array" ref="BG3">SUM(IF(('MF FSS Reporting Tool'!AD3:AD800="Yes"),1,0))</f>
        <v>0</v>
      </c>
      <c r="BH3" s="39" t="s">
        <v>55</v>
      </c>
      <c r="BI3" s="25" cm="1">
        <f t="array" ref="BI3">SUM(IF(('MF FSS Reporting Tool'!AE3:AE800="PHA"),1,0))</f>
        <v>0</v>
      </c>
      <c r="BJ3" s="32" t="s">
        <v>131</v>
      </c>
      <c r="BK3" s="25" cm="1">
        <f t="array" ref="BK3">SUM(IF(('MF FSS Reporting Tool'!AF3:AF800="Yes"),1,0))</f>
        <v>0</v>
      </c>
      <c r="BL3" s="39" t="s">
        <v>55</v>
      </c>
      <c r="BM3" s="25" cm="1">
        <f t="array" ref="BM3">SUM(IF(('MF FSS Reporting Tool'!AG3:AG800="PHA"),1,0))</f>
        <v>0</v>
      </c>
      <c r="BN3" s="32" t="s">
        <v>131</v>
      </c>
      <c r="BO3" s="25" cm="1">
        <f t="array" ref="BO3">SUM(IF(('MF FSS Reporting Tool'!AH3:AH800="Yes"),1,0))</f>
        <v>0</v>
      </c>
      <c r="BP3" s="39" t="s">
        <v>55</v>
      </c>
      <c r="BQ3" s="25" cm="1">
        <f t="array" ref="BQ3">SUM(IF(('MF FSS Reporting Tool'!AI3:AI800="PHA"),1,0))</f>
        <v>0</v>
      </c>
      <c r="BR3" s="32" t="s">
        <v>131</v>
      </c>
      <c r="BS3" s="25" cm="1">
        <f t="array" ref="BS3">SUM(IF(('MF FSS Reporting Tool'!AJ3:AJ800="Yes"),1,0))</f>
        <v>0</v>
      </c>
      <c r="BT3" s="39" t="s">
        <v>55</v>
      </c>
      <c r="BU3" s="25" cm="1">
        <f t="array" ref="BU3">SUM(IF(('MF FSS Reporting Tool'!AK3:AK800="PHA"),1,0))</f>
        <v>0</v>
      </c>
      <c r="BV3" s="32" t="s">
        <v>131</v>
      </c>
      <c r="BW3" s="25" cm="1">
        <f t="array" ref="BW3">SUM(IF(('MF FSS Reporting Tool'!AL3:AL800="Yes"),1,0))</f>
        <v>0</v>
      </c>
      <c r="BX3" s="39" t="s">
        <v>55</v>
      </c>
      <c r="BY3" s="25" cm="1">
        <f t="array" ref="BY3">SUM(IF(('MF FSS Reporting Tool'!AM3:AM800="PHA"),1,0))</f>
        <v>0</v>
      </c>
      <c r="BZ3" s="32" t="s">
        <v>131</v>
      </c>
      <c r="CA3" s="25" cm="1">
        <f t="array" ref="CA3">SUM(IF(('MF FSS Reporting Tool'!AN3:AN800="Yes"),1,0))</f>
        <v>0</v>
      </c>
      <c r="CB3" s="39" t="s">
        <v>55</v>
      </c>
      <c r="CC3" s="25" cm="1">
        <f t="array" ref="CC3">SUM(IF(('MF FSS Reporting Tool'!AO3:AO800="PHA"),1,0))</f>
        <v>0</v>
      </c>
      <c r="CD3" s="32" t="s">
        <v>131</v>
      </c>
      <c r="CE3" s="25" cm="1">
        <f t="array" ref="CE3">SUM(IF(('MF FSS Reporting Tool'!AP3:AP800="Yes"),1,0))</f>
        <v>0</v>
      </c>
      <c r="CF3" s="39" t="s">
        <v>55</v>
      </c>
      <c r="CG3" s="25" cm="1">
        <f t="array" ref="CG3">SUM(IF(('MF FSS Reporting Tool'!AQ3:AQ800="PHA"),1,0))</f>
        <v>0</v>
      </c>
      <c r="CH3" s="32" t="s">
        <v>131</v>
      </c>
      <c r="CI3" s="25" cm="1">
        <f t="array" ref="CI3">SUM(IF(('MF FSS Reporting Tool'!AR3:AR800="Yes"),1,0))</f>
        <v>0</v>
      </c>
      <c r="CJ3" s="39" t="s">
        <v>55</v>
      </c>
      <c r="CK3" s="25" cm="1">
        <f t="array" ref="CK3">SUM(IF(('MF FSS Reporting Tool'!AS3:AS800="PHA"),1,0))</f>
        <v>0</v>
      </c>
      <c r="CL3" s="32" t="s">
        <v>131</v>
      </c>
      <c r="CM3" s="25" cm="1">
        <f t="array" ref="CM3">SUM(IF(('MF FSS Reporting Tool'!AT3:AT800="Yes"),1,0))</f>
        <v>0</v>
      </c>
      <c r="CN3" s="39" t="s">
        <v>55</v>
      </c>
      <c r="CO3" s="25" cm="1">
        <f t="array" ref="CO3">SUM(IF(('MF FSS Reporting Tool'!AU3:AU800="PHA"),1,0))</f>
        <v>0</v>
      </c>
      <c r="CP3" s="25"/>
      <c r="DC3" s="44" t="s">
        <v>179</v>
      </c>
    </row>
    <row r="4" spans="1:107" x14ac:dyDescent="0.25">
      <c r="A4" s="25"/>
      <c r="B4" s="32" t="s">
        <v>132</v>
      </c>
      <c r="C4" s="25" cm="1">
        <f t="array" ref="C4">SUM(IF(('MF FSS Reporting Tool'!AV3:AV800="No"),1,0))</f>
        <v>0</v>
      </c>
      <c r="D4" s="32" t="s">
        <v>132</v>
      </c>
      <c r="E4" s="25" cm="1">
        <f t="array" ref="E4">SUM(IF(('MF FSS Reporting Tool'!BC3:BC800="No"),1,0))</f>
        <v>0</v>
      </c>
      <c r="F4" s="25"/>
      <c r="G4" s="25"/>
      <c r="H4" s="39" t="s">
        <v>56</v>
      </c>
      <c r="I4" s="26" cm="1">
        <f t="array" ref="I4">SUM(IF(('MF FSS Reporting Tool'!F3:F801="Middle School"),1,0))</f>
        <v>0</v>
      </c>
      <c r="J4" s="39" t="s">
        <v>56</v>
      </c>
      <c r="K4" s="26" cm="1">
        <f t="array" ref="K4">SUM(IF(('MF FSS Reporting Tool'!BB3:BB801="Middle School"),1,0))</f>
        <v>0</v>
      </c>
      <c r="L4" s="25"/>
      <c r="M4" s="39" t="s">
        <v>57</v>
      </c>
      <c r="N4" s="25" cm="1">
        <f t="array" ref="N4">SUM(IF(('MF FSS Reporting Tool'!G3:G801="Not Employed"),1,0))</f>
        <v>0</v>
      </c>
      <c r="O4" s="39" t="s">
        <v>57</v>
      </c>
      <c r="P4" s="26" cm="1">
        <f t="array" ref="P4">SUM(IF(('MF FSS Reporting Tool'!I3:I801="Not Employed"),1,0))</f>
        <v>0</v>
      </c>
      <c r="Q4" s="32" t="s">
        <v>132</v>
      </c>
      <c r="R4" s="25" cm="1">
        <f t="array" ref="R4">SUM(IF(('MF FSS Reporting Tool'!N3:N800="No"),1,0))</f>
        <v>0</v>
      </c>
      <c r="S4" s="32" t="s">
        <v>132</v>
      </c>
      <c r="T4" s="25" cm="1">
        <f t="array" ref="T4">SUM(IF(('MF FSS Reporting Tool'!O3:O800="No"),1,0))</f>
        <v>0</v>
      </c>
      <c r="U4" s="32" t="s">
        <v>132</v>
      </c>
      <c r="V4" s="25" cm="1">
        <f t="array" ref="V4">SUM(IF(('MF FSS Reporting Tool'!P3:P800="No"),1,0))</f>
        <v>0</v>
      </c>
      <c r="W4" s="32" t="s">
        <v>132</v>
      </c>
      <c r="X4" s="25" cm="1">
        <f t="array" ref="X4">SUM(IF(('MF FSS Reporting Tool'!Q3:Q800="No"),1,0))</f>
        <v>0</v>
      </c>
      <c r="Y4" s="32" t="s">
        <v>132</v>
      </c>
      <c r="Z4" s="25" cm="1">
        <f t="array" ref="Z4">SUM(IF(('MF FSS Reporting Tool'!R3:R800="No"),1,0))</f>
        <v>0</v>
      </c>
      <c r="AA4" s="32" t="s">
        <v>132</v>
      </c>
      <c r="AB4" s="25" cm="1">
        <f t="array" ref="AB4">SUM(IF(('MF FSS Reporting Tool'!S3:S800="No"),1,0))</f>
        <v>0</v>
      </c>
      <c r="AC4" s="32" t="s">
        <v>132</v>
      </c>
      <c r="AD4" s="25" cm="1">
        <f t="array" ref="AD4">SUM(IF(('MF FSS Reporting Tool'!T3:T800="No"),1,0))</f>
        <v>0</v>
      </c>
      <c r="AE4" s="32" t="s">
        <v>132</v>
      </c>
      <c r="AF4" s="25" cm="1">
        <f t="array" ref="AF4">SUM(IF(('MF FSS Reporting Tool'!U3:U800="No"),1,0))</f>
        <v>0</v>
      </c>
      <c r="AH4" s="25"/>
      <c r="AI4" s="32" t="s">
        <v>132</v>
      </c>
      <c r="AJ4" s="25" cm="1">
        <f t="array" ref="AJ4">SUM(IF(('MF FSS Reporting Tool'!BA3:BA800="No"),1,0))</f>
        <v>0</v>
      </c>
      <c r="AK4" s="25"/>
      <c r="AL4" s="41" t="s">
        <v>58</v>
      </c>
      <c r="AM4" s="25" cm="1">
        <f t="array" ref="AM4">SUM(IF(('MF FSS Reporting Tool'!BE3:BE801="Portability move-out"),1,0))</f>
        <v>0</v>
      </c>
      <c r="AN4" s="25"/>
      <c r="AO4" s="42"/>
      <c r="AP4" s="32" t="s">
        <v>132</v>
      </c>
      <c r="AQ4" s="25" cm="1">
        <f t="array" ref="AQ4">SUM(IF(('MF FSS Reporting Tool'!V3:V800="No"),1,0))</f>
        <v>0</v>
      </c>
      <c r="AR4" s="39" t="s">
        <v>59</v>
      </c>
      <c r="AS4" s="25" cm="1">
        <f t="array" ref="AS4">SUM(IF(('MF FSS Reporting Tool'!W3:W801="TANF agency"),1,0))</f>
        <v>0</v>
      </c>
      <c r="AT4" s="32" t="s">
        <v>132</v>
      </c>
      <c r="AU4" s="25" cm="1">
        <f t="array" ref="AU4">SUM(IF(('MF FSS Reporting Tool'!X3:X800="No"),1,0))</f>
        <v>0</v>
      </c>
      <c r="AV4" s="39" t="s">
        <v>59</v>
      </c>
      <c r="AW4" s="25" cm="1">
        <f t="array" ref="AW4">SUM(IF(('MF FSS Reporting Tool'!Y3:Y801="TANF agency"),1,0))</f>
        <v>0</v>
      </c>
      <c r="AX4" s="32" t="s">
        <v>132</v>
      </c>
      <c r="AY4" s="25" cm="1">
        <f t="array" ref="AY4">SUM(IF(('MF FSS Reporting Tool'!Z3:Z800="No"),1,0))</f>
        <v>0</v>
      </c>
      <c r="AZ4" s="39" t="s">
        <v>59</v>
      </c>
      <c r="BA4" s="25" cm="1">
        <f t="array" ref="BA4">SUM(IF(('MF FSS Reporting Tool'!AA3:AA801="TANF agency"),1,0))</f>
        <v>0</v>
      </c>
      <c r="BB4" s="32" t="s">
        <v>132</v>
      </c>
      <c r="BC4" s="25" cm="1">
        <f t="array" ref="BC4">SUM(IF(('MF FSS Reporting Tool'!AB3:AB800="No"),1,0))</f>
        <v>0</v>
      </c>
      <c r="BD4" s="39" t="s">
        <v>59</v>
      </c>
      <c r="BE4" s="25" cm="1">
        <f t="array" ref="BE4">SUM(IF(('MF FSS Reporting Tool'!AC3:AC801="TANF agency"),1,0))</f>
        <v>0</v>
      </c>
      <c r="BF4" s="32" t="s">
        <v>132</v>
      </c>
      <c r="BG4" s="25" cm="1">
        <f t="array" ref="BG4">SUM(IF(('MF FSS Reporting Tool'!AD3:AD800="No"),1,0))</f>
        <v>0</v>
      </c>
      <c r="BH4" s="39" t="s">
        <v>59</v>
      </c>
      <c r="BI4" s="25" cm="1">
        <f t="array" ref="BI4">SUM(IF(('MF FSS Reporting Tool'!AE3:AE801="TANF agency"),1,0))</f>
        <v>0</v>
      </c>
      <c r="BJ4" s="32" t="s">
        <v>132</v>
      </c>
      <c r="BK4" s="25" cm="1">
        <f t="array" ref="BK4">SUM(IF(('MF FSS Reporting Tool'!AF3:AF800="No"),1,0))</f>
        <v>0</v>
      </c>
      <c r="BL4" s="39" t="s">
        <v>59</v>
      </c>
      <c r="BM4" s="25" cm="1">
        <f t="array" ref="BM4">SUM(IF(('MF FSS Reporting Tool'!AG3:AG801="TANF agency"),1,0))</f>
        <v>0</v>
      </c>
      <c r="BN4" s="32" t="s">
        <v>132</v>
      </c>
      <c r="BO4" s="25" cm="1">
        <f t="array" ref="BO4">SUM(IF(('MF FSS Reporting Tool'!AH3:AH800="No"),1,0))</f>
        <v>0</v>
      </c>
      <c r="BP4" s="39" t="s">
        <v>59</v>
      </c>
      <c r="BQ4" s="25" cm="1">
        <f t="array" ref="BQ4">SUM(IF(('MF FSS Reporting Tool'!AI3:AI801="TANF agency"),1,0))</f>
        <v>0</v>
      </c>
      <c r="BR4" s="32" t="s">
        <v>132</v>
      </c>
      <c r="BS4" s="25" cm="1">
        <f t="array" ref="BS4">SUM(IF(('MF FSS Reporting Tool'!AJ3:AJ800="No"),1,0))</f>
        <v>0</v>
      </c>
      <c r="BT4" s="39" t="s">
        <v>59</v>
      </c>
      <c r="BU4" s="25" cm="1">
        <f t="array" ref="BU4">SUM(IF(('MF FSS Reporting Tool'!AK3:AK801="TANF agency"),1,0))</f>
        <v>0</v>
      </c>
      <c r="BV4" s="32" t="s">
        <v>132</v>
      </c>
      <c r="BW4" s="25" cm="1">
        <f t="array" ref="BW4">SUM(IF(('MF FSS Reporting Tool'!AL3:AL800="No"),1,0))</f>
        <v>0</v>
      </c>
      <c r="BX4" s="39" t="s">
        <v>59</v>
      </c>
      <c r="BY4" s="25" cm="1">
        <f t="array" ref="BY4">SUM(IF(('MF FSS Reporting Tool'!AM3:AM801="TANF agency"),1,0))</f>
        <v>0</v>
      </c>
      <c r="BZ4" s="32" t="s">
        <v>132</v>
      </c>
      <c r="CA4" s="25" cm="1">
        <f t="array" ref="CA4">SUM(IF(('MF FSS Reporting Tool'!AN3:AN800="No"),1,0))</f>
        <v>0</v>
      </c>
      <c r="CB4" s="39" t="s">
        <v>59</v>
      </c>
      <c r="CC4" s="25" cm="1">
        <f t="array" ref="CC4">SUM(IF(('MF FSS Reporting Tool'!AO3:AO801="TANF agency"),1,0))</f>
        <v>0</v>
      </c>
      <c r="CD4" s="32" t="s">
        <v>132</v>
      </c>
      <c r="CE4" s="25" cm="1">
        <f t="array" ref="CE4">SUM(IF(('MF FSS Reporting Tool'!AP3:AP800="No"),1,0))</f>
        <v>0</v>
      </c>
      <c r="CF4" s="39" t="s">
        <v>59</v>
      </c>
      <c r="CG4" s="25" cm="1">
        <f t="array" ref="CG4">SUM(IF(('MF FSS Reporting Tool'!AQ3:AQ801="TANF agency"),1,0))</f>
        <v>0</v>
      </c>
      <c r="CH4" s="32" t="s">
        <v>132</v>
      </c>
      <c r="CI4" s="25" cm="1">
        <f t="array" ref="CI4">SUM(IF(('MF FSS Reporting Tool'!AR3:AR800="No"),1,0))</f>
        <v>0</v>
      </c>
      <c r="CJ4" s="39" t="s">
        <v>59</v>
      </c>
      <c r="CK4" s="25" cm="1">
        <f t="array" ref="CK4">SUM(IF(('MF FSS Reporting Tool'!AS3:AS801="TANF agency"),1,0))</f>
        <v>0</v>
      </c>
      <c r="CL4" s="32" t="s">
        <v>132</v>
      </c>
      <c r="CM4" s="25" cm="1">
        <f t="array" ref="CM4">SUM(IF(('MF FSS Reporting Tool'!AT3:AT800="No"),1,0))</f>
        <v>0</v>
      </c>
      <c r="CN4" s="39" t="s">
        <v>59</v>
      </c>
      <c r="CO4" s="25" cm="1">
        <f t="array" ref="CO4">SUM(IF(('MF FSS Reporting Tool'!AU3:AU801="TANF agency"),1,0))</f>
        <v>0</v>
      </c>
      <c r="CP4" s="25"/>
      <c r="DC4" s="44" t="s">
        <v>180</v>
      </c>
    </row>
    <row r="5" spans="1:107" x14ac:dyDescent="0.25">
      <c r="A5" s="25"/>
      <c r="B5" s="25"/>
      <c r="C5" s="25"/>
      <c r="D5" s="25"/>
      <c r="E5" s="25"/>
      <c r="F5" s="25"/>
      <c r="G5" s="25"/>
      <c r="H5" s="39" t="s">
        <v>60</v>
      </c>
      <c r="I5" s="26" cm="1">
        <f t="array" ref="I5">SUM(IF(('MF FSS Reporting Tool'!F3:F802="Some High School"),1,0))</f>
        <v>0</v>
      </c>
      <c r="J5" s="39" t="s">
        <v>60</v>
      </c>
      <c r="K5" s="26" cm="1">
        <f t="array" ref="K5">SUM(IF(('MF FSS Reporting Tool'!BB3:BB802="Some High School"),1,0))</f>
        <v>0</v>
      </c>
      <c r="L5" s="25"/>
      <c r="M5" s="39" t="s">
        <v>61</v>
      </c>
      <c r="N5" s="25" cm="1">
        <f t="array" ref="N5">SUM(IF(('MF FSS Reporting Tool'!G3:G802="Full-time (32 hours per week or more)"),1,0))</f>
        <v>0</v>
      </c>
      <c r="O5" s="39" t="s">
        <v>61</v>
      </c>
      <c r="P5" s="26" cm="1">
        <f t="array" ref="P5">SUM(IF(('MF FSS Reporting Tool'!I3:I802="Full-time (32 hours per week or more)"),1,0))</f>
        <v>0</v>
      </c>
      <c r="U5" s="40"/>
      <c r="AL5" s="41" t="s">
        <v>62</v>
      </c>
      <c r="AM5" s="25" cm="1">
        <f t="array" ref="AM5">SUM(IF(('MF FSS Reporting Tool'!BE3:BE802="Contract expired but family did not fulfill obligations"),1,0))</f>
        <v>0</v>
      </c>
      <c r="AN5" s="25"/>
      <c r="AO5" s="42"/>
      <c r="AP5" s="25"/>
      <c r="AQ5" s="25"/>
      <c r="AR5" s="39" t="s">
        <v>63</v>
      </c>
      <c r="AS5" s="25" cm="1">
        <f t="array" ref="AS5">SUM(IF(('MF FSS Reporting Tool'!W3:W802="DOL grantee"),1,0))</f>
        <v>0</v>
      </c>
      <c r="AT5" s="25"/>
      <c r="AU5" s="25"/>
      <c r="AV5" s="39" t="s">
        <v>63</v>
      </c>
      <c r="AW5" s="25" cm="1">
        <f t="array" ref="AW5">SUM(IF(('MF FSS Reporting Tool'!Y3:Y802="DOL grantee"),1,0))</f>
        <v>0</v>
      </c>
      <c r="AX5" s="25"/>
      <c r="AY5" s="25"/>
      <c r="AZ5" s="39" t="s">
        <v>63</v>
      </c>
      <c r="BA5" s="25" cm="1">
        <f t="array" ref="BA5">SUM(IF(('MF FSS Reporting Tool'!AA3:AA802="DOL grantee"),1,0))</f>
        <v>0</v>
      </c>
      <c r="BB5" s="25"/>
      <c r="BC5" s="25"/>
      <c r="BD5" s="39" t="s">
        <v>63</v>
      </c>
      <c r="BE5" s="25" cm="1">
        <f t="array" ref="BE5">SUM(IF(('MF FSS Reporting Tool'!AC3:AC802="DOL grantee"),1,0))</f>
        <v>0</v>
      </c>
      <c r="BF5" s="25"/>
      <c r="BG5" s="25"/>
      <c r="BH5" s="39" t="s">
        <v>63</v>
      </c>
      <c r="BI5" s="25" cm="1">
        <f t="array" ref="BI5">SUM(IF(('MF FSS Reporting Tool'!AE3:AE802="DOL grantee"),1,0))</f>
        <v>0</v>
      </c>
      <c r="BJ5" s="25"/>
      <c r="BK5" s="25"/>
      <c r="BL5" s="39" t="s">
        <v>63</v>
      </c>
      <c r="BM5" s="25" cm="1">
        <f t="array" ref="BM5">SUM(IF(('MF FSS Reporting Tool'!AG3:AG802="DOL grantee"),1,0))</f>
        <v>0</v>
      </c>
      <c r="BN5" s="25"/>
      <c r="BO5" s="25"/>
      <c r="BP5" s="39" t="s">
        <v>63</v>
      </c>
      <c r="BQ5" s="25" cm="1">
        <f t="array" ref="BQ5">SUM(IF(('MF FSS Reporting Tool'!AI3:AI802="DOL grantee"),1,0))</f>
        <v>0</v>
      </c>
      <c r="BR5" s="25"/>
      <c r="BS5" s="25"/>
      <c r="BT5" s="39" t="s">
        <v>63</v>
      </c>
      <c r="BU5" s="25" cm="1">
        <f t="array" ref="BU5">SUM(IF(('MF FSS Reporting Tool'!AK3:AK802="DOL grantee"),1,0))</f>
        <v>0</v>
      </c>
      <c r="BV5" s="25"/>
      <c r="BW5" s="25"/>
      <c r="BX5" s="39" t="s">
        <v>63</v>
      </c>
      <c r="BY5" s="25" cm="1">
        <f t="array" ref="BY5">SUM(IF(('MF FSS Reporting Tool'!AM3:AM802="DOL grantee"),1,0))</f>
        <v>0</v>
      </c>
      <c r="BZ5" s="25"/>
      <c r="CA5" s="25"/>
      <c r="CB5" s="39" t="s">
        <v>63</v>
      </c>
      <c r="CC5" s="25" cm="1">
        <f t="array" ref="CC5">SUM(IF(('MF FSS Reporting Tool'!AO3:AO802="DOL grantee"),1,0))</f>
        <v>0</v>
      </c>
      <c r="CD5" s="25"/>
      <c r="CE5" s="25"/>
      <c r="CF5" s="39" t="s">
        <v>63</v>
      </c>
      <c r="CG5" s="25" cm="1">
        <f t="array" ref="CG5">SUM(IF(('MF FSS Reporting Tool'!AQ3:AQ802="DOL grantee"),1,0))</f>
        <v>0</v>
      </c>
      <c r="CH5" s="25"/>
      <c r="CI5" s="25"/>
      <c r="CJ5" s="39" t="s">
        <v>63</v>
      </c>
      <c r="CK5" s="25" cm="1">
        <f t="array" ref="CK5">SUM(IF(('MF FSS Reporting Tool'!AS3:AS802="DOL grantee"),1,0))</f>
        <v>0</v>
      </c>
      <c r="CL5" s="25"/>
      <c r="CM5" s="25"/>
      <c r="CN5" s="39" t="s">
        <v>63</v>
      </c>
      <c r="CO5" s="25" cm="1">
        <f t="array" ref="CO5">SUM(IF(('MF FSS Reporting Tool'!AU3:AU802="DOL grantee"),1,0))</f>
        <v>0</v>
      </c>
      <c r="CP5" s="25"/>
      <c r="DC5" s="45" t="s">
        <v>194</v>
      </c>
    </row>
    <row r="6" spans="1:107" x14ac:dyDescent="0.25">
      <c r="A6" s="25"/>
      <c r="B6" s="25"/>
      <c r="C6" s="25"/>
      <c r="D6" s="25"/>
      <c r="E6" s="25"/>
      <c r="F6" s="25"/>
      <c r="G6" s="25"/>
      <c r="H6" s="39" t="s">
        <v>64</v>
      </c>
      <c r="I6" s="26" cm="1">
        <f t="array" ref="I6">SUM(IF(('MF FSS Reporting Tool'!F3:F803="High School Graduate / GED"),1,0))</f>
        <v>0</v>
      </c>
      <c r="J6" s="39" t="s">
        <v>64</v>
      </c>
      <c r="K6" s="26" cm="1">
        <f t="array" ref="K6">SUM(IF(('MF FSS Reporting Tool'!BB3:BB803="High School Graduate / GED"),1,0))</f>
        <v>0</v>
      </c>
      <c r="L6" s="25"/>
      <c r="N6" s="25"/>
      <c r="AL6" s="41" t="s">
        <v>65</v>
      </c>
      <c r="AM6" s="25" cm="1">
        <f t="array" ref="AM6">SUM(IF(('MF FSS Reporting Tool'!BE3:BE803="Asked to leave program"),1,0))</f>
        <v>0</v>
      </c>
      <c r="AN6" s="25"/>
      <c r="AO6" s="42"/>
      <c r="AP6" s="25"/>
      <c r="AQ6" s="25"/>
      <c r="AR6" s="39" t="s">
        <v>66</v>
      </c>
      <c r="AS6" s="25" cm="1">
        <f t="array" ref="AS6">SUM(IF(('MF FSS Reporting Tool'!W3:W803="Voluntary organization"),1,0))</f>
        <v>0</v>
      </c>
      <c r="AT6" s="25"/>
      <c r="AU6" s="25"/>
      <c r="AV6" s="39" t="s">
        <v>66</v>
      </c>
      <c r="AW6" s="25" cm="1">
        <f t="array" ref="AW6">SUM(IF(('MF FSS Reporting Tool'!Y3:Y803="Voluntary organization"),1,0))</f>
        <v>0</v>
      </c>
      <c r="AX6" s="25"/>
      <c r="AY6" s="25"/>
      <c r="AZ6" s="39" t="s">
        <v>66</v>
      </c>
      <c r="BA6" s="25" cm="1">
        <f t="array" ref="BA6">SUM(IF(('MF FSS Reporting Tool'!AA3:AA803="Voluntary organization"),1,0))</f>
        <v>0</v>
      </c>
      <c r="BB6" s="25"/>
      <c r="BC6" s="25"/>
      <c r="BD6" s="39" t="s">
        <v>66</v>
      </c>
      <c r="BE6" s="25" cm="1">
        <f t="array" ref="BE6">SUM(IF(('MF FSS Reporting Tool'!AC3:AC803="Voluntary organization"),1,0))</f>
        <v>0</v>
      </c>
      <c r="BF6" s="25"/>
      <c r="BG6" s="25"/>
      <c r="BH6" s="39" t="s">
        <v>66</v>
      </c>
      <c r="BI6" s="25" cm="1">
        <f t="array" ref="BI6">SUM(IF(('MF FSS Reporting Tool'!AE3:AE803="Voluntary organization"),1,0))</f>
        <v>0</v>
      </c>
      <c r="BJ6" s="25"/>
      <c r="BK6" s="25"/>
      <c r="BL6" s="39" t="s">
        <v>66</v>
      </c>
      <c r="BM6" s="25" cm="1">
        <f t="array" ref="BM6">SUM(IF(('MF FSS Reporting Tool'!AG3:AG803="Voluntary organization"),1,0))</f>
        <v>0</v>
      </c>
      <c r="BN6" s="25"/>
      <c r="BO6" s="25"/>
      <c r="BP6" s="39" t="s">
        <v>66</v>
      </c>
      <c r="BQ6" s="25" cm="1">
        <f t="array" ref="BQ6">SUM(IF(('MF FSS Reporting Tool'!AI3:AI803="Voluntary organization"),1,0))</f>
        <v>0</v>
      </c>
      <c r="BR6" s="25"/>
      <c r="BS6" s="25"/>
      <c r="BT6" s="39" t="s">
        <v>66</v>
      </c>
      <c r="BU6" s="25" cm="1">
        <f t="array" ref="BU6">SUM(IF(('MF FSS Reporting Tool'!AK3:AK803="Voluntary organization"),1,0))</f>
        <v>0</v>
      </c>
      <c r="BV6" s="25"/>
      <c r="BW6" s="25"/>
      <c r="BX6" s="39" t="s">
        <v>66</v>
      </c>
      <c r="BY6" s="25" cm="1">
        <f t="array" ref="BY6">SUM(IF(('MF FSS Reporting Tool'!AM3:AM803="Voluntary organization"),1,0))</f>
        <v>0</v>
      </c>
      <c r="BZ6" s="25"/>
      <c r="CA6" s="25"/>
      <c r="CB6" s="39" t="s">
        <v>66</v>
      </c>
      <c r="CC6" s="25" cm="1">
        <f t="array" ref="CC6">SUM(IF(('MF FSS Reporting Tool'!AO3:AO803="Voluntary organization"),1,0))</f>
        <v>0</v>
      </c>
      <c r="CD6" s="25"/>
      <c r="CE6" s="25"/>
      <c r="CF6" s="39" t="s">
        <v>66</v>
      </c>
      <c r="CG6" s="25" cm="1">
        <f t="array" ref="CG6">SUM(IF(('MF FSS Reporting Tool'!AQ3:AQ803="Voluntary organization"),1,0))</f>
        <v>0</v>
      </c>
      <c r="CH6" s="25"/>
      <c r="CI6" s="25"/>
      <c r="CJ6" s="39" t="s">
        <v>66</v>
      </c>
      <c r="CK6" s="25" cm="1">
        <f t="array" ref="CK6">SUM(IF(('MF FSS Reporting Tool'!AS3:AS803="Voluntary organization"),1,0))</f>
        <v>0</v>
      </c>
      <c r="CL6" s="25"/>
      <c r="CM6" s="25"/>
      <c r="CN6" s="39" t="s">
        <v>66</v>
      </c>
      <c r="CO6" s="25" cm="1">
        <f t="array" ref="CO6">SUM(IF(('MF FSS Reporting Tool'!AU3:AU803="Voluntary organization"),1,0))</f>
        <v>0</v>
      </c>
      <c r="CP6" s="25"/>
      <c r="DC6" s="44" t="s">
        <v>195</v>
      </c>
    </row>
    <row r="7" spans="1:107" x14ac:dyDescent="0.25">
      <c r="A7" s="25"/>
      <c r="B7" s="25"/>
      <c r="C7" s="25"/>
      <c r="D7" s="25"/>
      <c r="E7" s="25"/>
      <c r="F7" s="25"/>
      <c r="G7" s="25"/>
      <c r="H7" s="39" t="s">
        <v>67</v>
      </c>
      <c r="I7" s="26" cm="1">
        <f t="array" ref="I7">SUM(IF(('MF FSS Reporting Tool'!F3:F804="Vocational / Trade School Diploma"),1,0))</f>
        <v>0</v>
      </c>
      <c r="J7" s="39" t="s">
        <v>67</v>
      </c>
      <c r="K7" s="26" cm="1">
        <f t="array" ref="K7">SUM(IF(('MF FSS Reporting Tool'!BB3:BB804="Vocational / Trade School Diploma"),1,0))</f>
        <v>0</v>
      </c>
      <c r="L7" s="25"/>
      <c r="N7" s="25"/>
      <c r="AL7" s="41" t="s">
        <v>68</v>
      </c>
      <c r="AM7" s="25" cm="1">
        <f t="array" ref="AM7">SUM(IF(('MF FSS Reporting Tool'!BE3:BE804="Left because essential service was unavailable"),1,0))</f>
        <v>0</v>
      </c>
      <c r="AN7" s="25"/>
      <c r="AO7" s="42"/>
      <c r="AP7" s="25"/>
      <c r="AQ7" s="25"/>
      <c r="AR7" s="39" t="s">
        <v>69</v>
      </c>
      <c r="AS7" s="25" cm="1">
        <f t="array" ref="AS7">SUM(IF(('MF FSS Reporting Tool'!W3:W804="For profit entity"),1,0))</f>
        <v>0</v>
      </c>
      <c r="AT7" s="25"/>
      <c r="AU7" s="25"/>
      <c r="AV7" s="39" t="s">
        <v>69</v>
      </c>
      <c r="AW7" s="25" cm="1">
        <f t="array" ref="AW7">SUM(IF(('MF FSS Reporting Tool'!Y3:Y804="For profit entity"),1,0))</f>
        <v>0</v>
      </c>
      <c r="AX7" s="25"/>
      <c r="AY7" s="25"/>
      <c r="AZ7" s="39" t="s">
        <v>69</v>
      </c>
      <c r="BA7" s="25" cm="1">
        <f t="array" ref="BA7">SUM(IF(('MF FSS Reporting Tool'!AA3:AA804="For profit entity"),1,0))</f>
        <v>0</v>
      </c>
      <c r="BB7" s="25"/>
      <c r="BC7" s="25"/>
      <c r="BD7" s="39" t="s">
        <v>69</v>
      </c>
      <c r="BE7" s="25" cm="1">
        <f t="array" ref="BE7">SUM(IF(('MF FSS Reporting Tool'!AC3:AC804="For profit entity"),1,0))</f>
        <v>0</v>
      </c>
      <c r="BF7" s="25"/>
      <c r="BG7" s="25"/>
      <c r="BH7" s="39" t="s">
        <v>69</v>
      </c>
      <c r="BI7" s="25" cm="1">
        <f t="array" ref="BI7">SUM(IF(('MF FSS Reporting Tool'!AE3:AE804="For profit entity"),1,0))</f>
        <v>0</v>
      </c>
      <c r="BJ7" s="25"/>
      <c r="BK7" s="25"/>
      <c r="BL7" s="39" t="s">
        <v>69</v>
      </c>
      <c r="BM7" s="25" cm="1">
        <f t="array" ref="BM7">SUM(IF(('MF FSS Reporting Tool'!AG3:AG804="For profit entity"),1,0))</f>
        <v>0</v>
      </c>
      <c r="BN7" s="25"/>
      <c r="BO7" s="25"/>
      <c r="BP7" s="39" t="s">
        <v>69</v>
      </c>
      <c r="BQ7" s="25" cm="1">
        <f t="array" ref="BQ7">SUM(IF(('MF FSS Reporting Tool'!AI3:AI804="For profit entity"),1,0))</f>
        <v>0</v>
      </c>
      <c r="BR7" s="25"/>
      <c r="BS7" s="25"/>
      <c r="BT7" s="39" t="s">
        <v>69</v>
      </c>
      <c r="BU7" s="25" cm="1">
        <f t="array" ref="BU7">SUM(IF(('MF FSS Reporting Tool'!AK3:AK804="For profit entity"),1,0))</f>
        <v>0</v>
      </c>
      <c r="BV7" s="25"/>
      <c r="BW7" s="25"/>
      <c r="BX7" s="39" t="s">
        <v>69</v>
      </c>
      <c r="BY7" s="25" cm="1">
        <f t="array" ref="BY7">SUM(IF(('MF FSS Reporting Tool'!AM3:AM804="For profit entity"),1,0))</f>
        <v>0</v>
      </c>
      <c r="BZ7" s="25"/>
      <c r="CA7" s="25"/>
      <c r="CB7" s="39" t="s">
        <v>69</v>
      </c>
      <c r="CC7" s="25" cm="1">
        <f t="array" ref="CC7">SUM(IF(('MF FSS Reporting Tool'!AO3:AO804="For profit entity"),1,0))</f>
        <v>0</v>
      </c>
      <c r="CD7" s="25"/>
      <c r="CE7" s="25"/>
      <c r="CF7" s="39" t="s">
        <v>69</v>
      </c>
      <c r="CG7" s="25" cm="1">
        <f t="array" ref="CG7">SUM(IF(('MF FSS Reporting Tool'!AQ3:AQ804="For profit entity"),1,0))</f>
        <v>0</v>
      </c>
      <c r="CH7" s="25"/>
      <c r="CI7" s="25"/>
      <c r="CJ7" s="39" t="s">
        <v>69</v>
      </c>
      <c r="CK7" s="25" cm="1">
        <f t="array" ref="CK7">SUM(IF(('MF FSS Reporting Tool'!AS3:AS804="For profit entity"),1,0))</f>
        <v>0</v>
      </c>
      <c r="CL7" s="25"/>
      <c r="CM7" s="25"/>
      <c r="CN7" s="39" t="s">
        <v>69</v>
      </c>
      <c r="CO7" s="25" cm="1">
        <f t="array" ref="CO7">SUM(IF(('MF FSS Reporting Tool'!AU3:AU804="For profit entity"),1,0))</f>
        <v>0</v>
      </c>
      <c r="CP7" s="25"/>
      <c r="DC7" s="45" t="s">
        <v>196</v>
      </c>
    </row>
    <row r="8" spans="1:107" x14ac:dyDescent="0.25">
      <c r="A8" s="25"/>
      <c r="B8" s="25"/>
      <c r="C8" s="25"/>
      <c r="D8" s="25"/>
      <c r="E8" s="25"/>
      <c r="F8" s="25"/>
      <c r="G8" s="25"/>
      <c r="H8" s="39" t="s">
        <v>70</v>
      </c>
      <c r="I8" s="26" cm="1">
        <f t="array" ref="I8">SUM(IF(('MF FSS Reporting Tool'!F3:F805="Some College"),1,0))</f>
        <v>0</v>
      </c>
      <c r="J8" s="39" t="s">
        <v>70</v>
      </c>
      <c r="K8" s="26" cm="1">
        <f t="array" ref="K8">SUM(IF(('MF FSS Reporting Tool'!BB3:BB805="Some College"),1,0))</f>
        <v>0</v>
      </c>
      <c r="L8" s="25"/>
      <c r="N8" s="25"/>
      <c r="AL8" s="41" t="s">
        <v>172</v>
      </c>
      <c r="AM8" s="25" cm="1">
        <f t="array" ref="AM8">SUM(IF(('MF FSS Reporting Tool'!BE3:BE805="Termination with FSS escrow disbursement"),1,0))</f>
        <v>0</v>
      </c>
      <c r="AN8" s="25"/>
      <c r="AO8" s="42"/>
      <c r="AP8" s="25"/>
      <c r="AQ8" s="25"/>
      <c r="AR8" s="39" t="s">
        <v>71</v>
      </c>
      <c r="AS8" s="25" cm="1">
        <f t="array" ref="AS8">SUM(IF(('MF FSS Reporting Tool'!W3:W805="Nonprofit agency"),1,0))</f>
        <v>0</v>
      </c>
      <c r="AT8" s="25"/>
      <c r="AU8" s="25"/>
      <c r="AV8" s="39" t="s">
        <v>71</v>
      </c>
      <c r="AW8" s="25" cm="1">
        <f t="array" ref="AW8">SUM(IF(('MF FSS Reporting Tool'!Y3:Y805="Nonprofit agency"),1,0))</f>
        <v>0</v>
      </c>
      <c r="AX8" s="25"/>
      <c r="AY8" s="25"/>
      <c r="AZ8" s="39" t="s">
        <v>71</v>
      </c>
      <c r="BA8" s="25" cm="1">
        <f t="array" ref="BA8">SUM(IF(('MF FSS Reporting Tool'!AA3:AA805="Nonprofit agency"),1,0))</f>
        <v>0</v>
      </c>
      <c r="BB8" s="25"/>
      <c r="BC8" s="25"/>
      <c r="BD8" s="39" t="s">
        <v>71</v>
      </c>
      <c r="BE8" s="25" cm="1">
        <f t="array" ref="BE8">SUM(IF(('MF FSS Reporting Tool'!AC3:AC800="Nonprofit agency"),1,0))</f>
        <v>0</v>
      </c>
      <c r="BF8" s="25"/>
      <c r="BG8" s="25"/>
      <c r="BH8" s="39" t="s">
        <v>71</v>
      </c>
      <c r="BI8" s="25" cm="1">
        <f t="array" ref="BI8">SUM(IF(('MF FSS Reporting Tool'!AE3:AE800="Nonprofit agency"),1,0))</f>
        <v>0</v>
      </c>
      <c r="BJ8" s="25"/>
      <c r="BK8" s="25"/>
      <c r="BL8" s="39" t="s">
        <v>71</v>
      </c>
      <c r="BM8" s="25" cm="1">
        <f t="array" ref="BM8">SUM(IF(('MF FSS Reporting Tool'!AG3:AG800="Nonprofit agency"),1,0))</f>
        <v>0</v>
      </c>
      <c r="BN8" s="25"/>
      <c r="BO8" s="25"/>
      <c r="BP8" s="39" t="s">
        <v>71</v>
      </c>
      <c r="BQ8" s="25" cm="1">
        <f t="array" ref="BQ8">SUM(IF(('MF FSS Reporting Tool'!AI3:AI800="Nonprofit agency"),1,0))</f>
        <v>0</v>
      </c>
      <c r="BR8" s="25"/>
      <c r="BS8" s="25"/>
      <c r="BT8" s="39" t="s">
        <v>71</v>
      </c>
      <c r="BU8" s="25" cm="1">
        <f t="array" ref="BU8">SUM(IF(('MF FSS Reporting Tool'!AK3:AK800="Nonprofit agency"),1,0))</f>
        <v>0</v>
      </c>
      <c r="BV8" s="25"/>
      <c r="BW8" s="25"/>
      <c r="BX8" s="39" t="s">
        <v>71</v>
      </c>
      <c r="BY8" s="25" cm="1">
        <f t="array" ref="BY8">SUM(IF(('MF FSS Reporting Tool'!AM3:AM800="Nonprofit agency"),1,0))</f>
        <v>0</v>
      </c>
      <c r="BZ8" s="25"/>
      <c r="CA8" s="25"/>
      <c r="CB8" s="39" t="s">
        <v>71</v>
      </c>
      <c r="CC8" s="25" cm="1">
        <f t="array" ref="CC8">SUM(IF(('MF FSS Reporting Tool'!AO3:AO800="Nonprofit agency"),1,0))</f>
        <v>0</v>
      </c>
      <c r="CD8" s="25"/>
      <c r="CE8" s="25"/>
      <c r="CF8" s="39" t="s">
        <v>71</v>
      </c>
      <c r="CG8" s="25" cm="1">
        <f t="array" ref="CG8">SUM(IF(('MF FSS Reporting Tool'!AQ3:AQ800="Nonprofit agency"),1,0))</f>
        <v>0</v>
      </c>
      <c r="CH8" s="25"/>
      <c r="CI8" s="25"/>
      <c r="CJ8" s="39" t="s">
        <v>71</v>
      </c>
      <c r="CK8" s="25" cm="1">
        <f t="array" ref="CK8">SUM(IF(('MF FSS Reporting Tool'!AS3:AS800="Nonprofit agency"),1,0))</f>
        <v>0</v>
      </c>
      <c r="CL8" s="25"/>
      <c r="CM8" s="25"/>
      <c r="CN8" s="39" t="s">
        <v>71</v>
      </c>
      <c r="CO8" s="25" cm="1">
        <f t="array" ref="CO8">SUM(IF(('MF FSS Reporting Tool'!AU3:AU800="Nonprofit agency"),1,0))</f>
        <v>0</v>
      </c>
      <c r="CP8" s="25"/>
      <c r="DC8" s="44" t="s">
        <v>197</v>
      </c>
    </row>
    <row r="9" spans="1:107" x14ac:dyDescent="0.25">
      <c r="A9" s="25"/>
      <c r="B9" s="25"/>
      <c r="C9" s="25"/>
      <c r="D9" s="25"/>
      <c r="E9" s="25"/>
      <c r="F9" s="25"/>
      <c r="G9" s="25"/>
      <c r="H9" s="39" t="s">
        <v>72</v>
      </c>
      <c r="I9" s="26" cm="1">
        <f t="array" ref="I9">SUM(IF(('MF FSS Reporting Tool'!F3:F806="Associate Degree"),1,0))</f>
        <v>0</v>
      </c>
      <c r="J9" s="39" t="s">
        <v>72</v>
      </c>
      <c r="K9" s="26" cm="1">
        <f t="array" ref="K9">SUM(IF(('MF FSS Reporting Tool'!BB3:BB806="Associate Degree"),1,0))</f>
        <v>0</v>
      </c>
      <c r="L9" s="25"/>
      <c r="N9" s="25"/>
      <c r="AL9" s="27"/>
      <c r="AR9" s="39" t="s">
        <v>73</v>
      </c>
      <c r="AS9" s="25" cm="1">
        <f t="array" ref="AS9">SUM(IF(('MF FSS Reporting Tool'!W3:W806="Employer"),1,0))</f>
        <v>0</v>
      </c>
      <c r="AT9" s="25"/>
      <c r="AU9" s="25"/>
      <c r="AV9" s="39" t="s">
        <v>73</v>
      </c>
      <c r="AW9" s="25" cm="1">
        <f t="array" ref="AW9">SUM(IF(('MF FSS Reporting Tool'!Y3:Y806="Employer"),1,0))</f>
        <v>0</v>
      </c>
      <c r="AX9" s="25"/>
      <c r="AY9" s="25"/>
      <c r="AZ9" s="39" t="s">
        <v>73</v>
      </c>
      <c r="BA9" s="25" cm="1">
        <f t="array" ref="BA9">SUM(IF(('MF FSS Reporting Tool'!AA3:AA806="Employer"),1,0))</f>
        <v>0</v>
      </c>
      <c r="BB9" s="25"/>
      <c r="BC9" s="25"/>
      <c r="BD9" s="39" t="s">
        <v>73</v>
      </c>
      <c r="BE9" s="25" cm="1">
        <f t="array" ref="BE9">SUM(IF(('MF FSS Reporting Tool'!AC3:AC806="Employer"),1,0))</f>
        <v>0</v>
      </c>
      <c r="BF9" s="25"/>
      <c r="BG9" s="25"/>
      <c r="BH9" s="39" t="s">
        <v>73</v>
      </c>
      <c r="BI9" s="25" cm="1">
        <f t="array" ref="BI9">SUM(IF(('MF FSS Reporting Tool'!AE3:AE806="Employer"),1,0))</f>
        <v>0</v>
      </c>
      <c r="BJ9" s="25"/>
      <c r="BK9" s="25"/>
      <c r="BL9" s="39" t="s">
        <v>73</v>
      </c>
      <c r="BM9" s="25" cm="1">
        <f t="array" ref="BM9">SUM(IF(('MF FSS Reporting Tool'!AG3:AG806="Employer"),1,0))</f>
        <v>0</v>
      </c>
      <c r="BN9" s="25"/>
      <c r="BO9" s="25"/>
      <c r="BP9" s="39" t="s">
        <v>73</v>
      </c>
      <c r="BQ9" s="25" cm="1">
        <f t="array" ref="BQ9">SUM(IF(('MF FSS Reporting Tool'!AI3:AI806="Employer"),1,0))</f>
        <v>0</v>
      </c>
      <c r="BR9" s="25"/>
      <c r="BS9" s="25"/>
      <c r="BT9" s="39" t="s">
        <v>73</v>
      </c>
      <c r="BU9" s="25" cm="1">
        <f t="array" ref="BU9">SUM(IF(('MF FSS Reporting Tool'!AK3:AK806="Employer"),1,0))</f>
        <v>0</v>
      </c>
      <c r="BV9" s="25"/>
      <c r="BW9" s="25"/>
      <c r="BX9" s="39" t="s">
        <v>73</v>
      </c>
      <c r="BY9" s="25" cm="1">
        <f t="array" ref="BY9">SUM(IF(('MF FSS Reporting Tool'!AM3:AM806="Employer"),1,0))</f>
        <v>0</v>
      </c>
      <c r="BZ9" s="25"/>
      <c r="CA9" s="25"/>
      <c r="CB9" s="39" t="s">
        <v>73</v>
      </c>
      <c r="CC9" s="25" cm="1">
        <f t="array" ref="CC9">SUM(IF(('MF FSS Reporting Tool'!AO3:AO806="Employer"),1,0))</f>
        <v>0</v>
      </c>
      <c r="CD9" s="25"/>
      <c r="CE9" s="25"/>
      <c r="CF9" s="39" t="s">
        <v>73</v>
      </c>
      <c r="CG9" s="25" cm="1">
        <f t="array" ref="CG9">SUM(IF(('MF FSS Reporting Tool'!AQ3:AQ806="Employer"),1,0))</f>
        <v>0</v>
      </c>
      <c r="CH9" s="25"/>
      <c r="CI9" s="25"/>
      <c r="CJ9" s="39" t="s">
        <v>73</v>
      </c>
      <c r="CK9" s="25" cm="1">
        <f t="array" ref="CK9">SUM(IF(('MF FSS Reporting Tool'!AS3:AS806="Employer"),1,0))</f>
        <v>0</v>
      </c>
      <c r="CL9" s="25"/>
      <c r="CM9" s="25"/>
      <c r="CN9" s="39" t="s">
        <v>73</v>
      </c>
      <c r="CO9" s="25" cm="1">
        <f t="array" ref="CO9">SUM(IF(('MF FSS Reporting Tool'!AU3:AU806="Employer"),1,0))</f>
        <v>0</v>
      </c>
      <c r="CP9" s="25"/>
      <c r="DC9" s="44" t="s">
        <v>198</v>
      </c>
    </row>
    <row r="10" spans="1:107" x14ac:dyDescent="0.25">
      <c r="A10" s="25"/>
      <c r="B10" s="25"/>
      <c r="C10" s="25"/>
      <c r="D10" s="25"/>
      <c r="E10" s="25"/>
      <c r="F10" s="25"/>
      <c r="G10" s="25"/>
      <c r="H10" s="39" t="s">
        <v>170</v>
      </c>
      <c r="I10" s="26" cm="1">
        <f t="array" ref="I10">SUM(IF(('MF FSS Reporting Tool'!F3:F806="Bachelor's Degree"),1,0))</f>
        <v>0</v>
      </c>
      <c r="J10" s="39" t="s">
        <v>170</v>
      </c>
      <c r="K10" s="26" cm="1">
        <f t="array" ref="K10">SUM(IF(('MF FSS Reporting Tool'!BB3:BB806="Bachelor's Degree"),1,0))</f>
        <v>0</v>
      </c>
      <c r="L10" s="25"/>
      <c r="N10" s="25"/>
      <c r="AR10" s="39" t="s">
        <v>74</v>
      </c>
      <c r="AS10" s="25" cm="1">
        <f t="array" ref="AS10">SUM(IF(('MF FSS Reporting Tool'!W3:W807="Community College"),1,0))</f>
        <v>0</v>
      </c>
      <c r="AT10" s="25"/>
      <c r="AU10" s="25"/>
      <c r="AV10" s="39" t="s">
        <v>74</v>
      </c>
      <c r="AW10" s="25" cm="1">
        <f t="array" ref="AW10">SUM(IF(('MF FSS Reporting Tool'!Y3:Y807="Community College"),1,0))</f>
        <v>0</v>
      </c>
      <c r="AX10" s="25"/>
      <c r="AY10" s="25"/>
      <c r="AZ10" s="39" t="s">
        <v>74</v>
      </c>
      <c r="BA10" s="25" cm="1">
        <f t="array" ref="BA10">SUM(IF(('MF FSS Reporting Tool'!AA3:AA807="Community College"),1,0))</f>
        <v>0</v>
      </c>
      <c r="BB10" s="25"/>
      <c r="BC10" s="25"/>
      <c r="BD10" s="39" t="s">
        <v>74</v>
      </c>
      <c r="BE10" s="25" cm="1">
        <f t="array" ref="BE10">SUM(IF(('MF FSS Reporting Tool'!AC3:AC807="Community College"),1,0))</f>
        <v>0</v>
      </c>
      <c r="BF10" s="25"/>
      <c r="BG10" s="25"/>
      <c r="BH10" s="39" t="s">
        <v>74</v>
      </c>
      <c r="BI10" s="25" cm="1">
        <f t="array" ref="BI10">SUM(IF(('MF FSS Reporting Tool'!AE3:AE807="Community College"),1,0))</f>
        <v>0</v>
      </c>
      <c r="BJ10" s="25"/>
      <c r="BK10" s="25"/>
      <c r="BL10" s="39" t="s">
        <v>74</v>
      </c>
      <c r="BM10" s="25" cm="1">
        <f t="array" ref="BM10">SUM(IF(('MF FSS Reporting Tool'!AG3:AG807="Community College"),1,0))</f>
        <v>0</v>
      </c>
      <c r="BN10" s="25"/>
      <c r="BO10" s="25"/>
      <c r="BP10" s="39" t="s">
        <v>74</v>
      </c>
      <c r="BQ10" s="25" cm="1">
        <f t="array" ref="BQ10">SUM(IF(('MF FSS Reporting Tool'!AI3:AI807="Community College"),1,0))</f>
        <v>0</v>
      </c>
      <c r="BR10" s="25"/>
      <c r="BS10" s="25"/>
      <c r="BT10" s="39" t="s">
        <v>74</v>
      </c>
      <c r="BU10" s="25" cm="1">
        <f t="array" ref="BU10">SUM(IF(('MF FSS Reporting Tool'!AK3:AK807="Community College"),1,0))</f>
        <v>0</v>
      </c>
      <c r="BV10" s="25"/>
      <c r="BW10" s="25"/>
      <c r="BX10" s="39" t="s">
        <v>74</v>
      </c>
      <c r="BY10" s="25" cm="1">
        <f t="array" ref="BY10">SUM(IF(('MF FSS Reporting Tool'!AM3:AM807="Community College"),1,0))</f>
        <v>0</v>
      </c>
      <c r="BZ10" s="25"/>
      <c r="CA10" s="25"/>
      <c r="CB10" s="39" t="s">
        <v>74</v>
      </c>
      <c r="CC10" s="25" cm="1">
        <f t="array" ref="CC10">SUM(IF(('MF FSS Reporting Tool'!AO3:AO807="Community College"),1,0))</f>
        <v>0</v>
      </c>
      <c r="CD10" s="25"/>
      <c r="CE10" s="25"/>
      <c r="CF10" s="39" t="s">
        <v>74</v>
      </c>
      <c r="CG10" s="25" cm="1">
        <f t="array" ref="CG10">SUM(IF(('MF FSS Reporting Tool'!AQ3:AQ807="Community College"),1,0))</f>
        <v>0</v>
      </c>
      <c r="CH10" s="25"/>
      <c r="CI10" s="25"/>
      <c r="CJ10" s="39" t="s">
        <v>74</v>
      </c>
      <c r="CK10" s="25" cm="1">
        <f t="array" ref="CK10">SUM(IF(('MF FSS Reporting Tool'!AS3:AS807="Community College"),1,0))</f>
        <v>0</v>
      </c>
      <c r="CL10" s="25"/>
      <c r="CM10" s="25"/>
      <c r="CN10" s="39" t="s">
        <v>74</v>
      </c>
      <c r="CO10" s="25" cm="1">
        <f t="array" ref="CO10">SUM(IF(('MF FSS Reporting Tool'!AU3:AU807="Community College"),1,0))</f>
        <v>0</v>
      </c>
      <c r="CP10" s="25"/>
      <c r="DC10" s="44" t="s">
        <v>199</v>
      </c>
    </row>
    <row r="11" spans="1:107" x14ac:dyDescent="0.25">
      <c r="A11" s="25"/>
      <c r="B11" s="25"/>
      <c r="C11" s="25"/>
      <c r="D11" s="25"/>
      <c r="E11" s="25"/>
      <c r="F11" s="25"/>
      <c r="G11" s="25"/>
      <c r="H11" s="39" t="s">
        <v>75</v>
      </c>
      <c r="I11" s="26" cm="1">
        <f t="array" ref="I11">SUM(IF(('MF FSS Reporting Tool'!F3:F806="Master's Degree"),1,0))</f>
        <v>0</v>
      </c>
      <c r="J11" s="39" t="s">
        <v>75</v>
      </c>
      <c r="K11" s="26" cm="1">
        <f t="array" ref="K11">SUM(IF(('MF FSS Reporting Tool'!BB3:BB806="Master's Degree"),1,0))</f>
        <v>0</v>
      </c>
      <c r="L11" s="25"/>
      <c r="N11" s="25"/>
      <c r="AR11" s="39" t="s">
        <v>173</v>
      </c>
      <c r="AS11" s="25" cm="1">
        <f t="array" ref="AS11">SUM(IF(('MF FSS Reporting Tool'!W3:W808="4-year College/University"),1,0))</f>
        <v>0</v>
      </c>
      <c r="AV11" s="39" t="s">
        <v>173</v>
      </c>
      <c r="AW11" s="25" cm="1">
        <f t="array" ref="AW11">SUM(IF(('MF FSS Reporting Tool'!Y3:Y808="4-year College/University"),1,0))</f>
        <v>0</v>
      </c>
      <c r="AX11" s="25"/>
      <c r="AY11" s="25"/>
      <c r="AZ11" s="39" t="s">
        <v>173</v>
      </c>
      <c r="BA11" s="25" cm="1">
        <f t="array" ref="BA11">SUM(IF(('MF FSS Reporting Tool'!AA3:AA808="4-year College/University"),1,0))</f>
        <v>0</v>
      </c>
      <c r="BB11" s="25"/>
      <c r="BC11" s="25"/>
      <c r="BD11" s="39" t="s">
        <v>173</v>
      </c>
      <c r="BE11" s="25" cm="1">
        <f t="array" ref="BE11">SUM(IF(('MF FSS Reporting Tool'!AC3:AC808="4-year College/University"),1,0))</f>
        <v>0</v>
      </c>
      <c r="BF11" s="25"/>
      <c r="BG11" s="25"/>
      <c r="BH11" s="39" t="s">
        <v>173</v>
      </c>
      <c r="BI11" s="25" cm="1">
        <f t="array" ref="BI11">SUM(IF(('MF FSS Reporting Tool'!AE3:AE808="4-year College/University"),1,0))</f>
        <v>0</v>
      </c>
      <c r="BJ11" s="25"/>
      <c r="BK11" s="25"/>
      <c r="BL11" s="39" t="s">
        <v>173</v>
      </c>
      <c r="BM11" s="25" cm="1">
        <f t="array" ref="BM11">SUM(IF(('MF FSS Reporting Tool'!AG3:AG808="4-year College/University"),1,0))</f>
        <v>0</v>
      </c>
      <c r="BN11" s="25"/>
      <c r="BO11" s="25"/>
      <c r="BP11" s="39" t="s">
        <v>173</v>
      </c>
      <c r="BQ11" s="25" cm="1">
        <f t="array" ref="BQ11">SUM(IF(('MF FSS Reporting Tool'!AI3:AI808="4-year College/University"),1,0))</f>
        <v>0</v>
      </c>
      <c r="BR11" s="25"/>
      <c r="BS11" s="25"/>
      <c r="BT11" s="39" t="s">
        <v>173</v>
      </c>
      <c r="BU11" s="25" cm="1">
        <f t="array" ref="BU11">SUM(IF(('MF FSS Reporting Tool'!AK3:AK808="4-year College/University"),1,0))</f>
        <v>0</v>
      </c>
      <c r="BV11" s="25"/>
      <c r="BW11" s="25"/>
      <c r="BX11" s="39" t="s">
        <v>173</v>
      </c>
      <c r="BY11" s="25" cm="1">
        <f t="array" ref="BY11">SUM(IF(('MF FSS Reporting Tool'!AM3:AM808="4-year College/University"),1,0))</f>
        <v>0</v>
      </c>
      <c r="BZ11" s="25"/>
      <c r="CA11" s="25"/>
      <c r="CB11" s="39" t="s">
        <v>173</v>
      </c>
      <c r="CC11" s="25" cm="1">
        <f t="array" ref="CC11">SUM(IF(('MF FSS Reporting Tool'!AO3:AO808="4-year College/University"),1,0))</f>
        <v>0</v>
      </c>
      <c r="CD11" s="25"/>
      <c r="CE11" s="25"/>
      <c r="CF11" s="39" t="s">
        <v>173</v>
      </c>
      <c r="CG11" s="25" cm="1">
        <f t="array" ref="CG11">SUM(IF(('MF FSS Reporting Tool'!AQ3:AQ808="4-year College/University"),1,0))</f>
        <v>0</v>
      </c>
      <c r="CH11" s="25"/>
      <c r="CI11" s="25"/>
      <c r="CJ11" s="39" t="s">
        <v>173</v>
      </c>
      <c r="CK11" s="25" cm="1">
        <f t="array" ref="CK11">SUM(IF(('MF FSS Reporting Tool'!AS3:AS808="4-year College/University"),1,0))</f>
        <v>0</v>
      </c>
      <c r="CL11" s="25"/>
      <c r="CM11" s="25"/>
      <c r="CN11" s="39" t="s">
        <v>173</v>
      </c>
      <c r="CO11" s="25" cm="1">
        <f t="array" ref="CO11">SUM(IF(('MF FSS Reporting Tool'!AU3:AU808="4-year College/University"),1,0))</f>
        <v>0</v>
      </c>
      <c r="CP11" s="25"/>
      <c r="DC11" s="44" t="s">
        <v>200</v>
      </c>
    </row>
    <row r="12" spans="1:107" x14ac:dyDescent="0.25">
      <c r="A12" s="25"/>
      <c r="B12" s="25"/>
      <c r="C12" s="25"/>
      <c r="D12" s="25"/>
      <c r="E12" s="25"/>
      <c r="F12" s="25"/>
      <c r="G12" s="25"/>
      <c r="H12" s="39" t="s">
        <v>185</v>
      </c>
      <c r="I12" s="26" cm="1">
        <f t="array" ref="I12">SUM(IF(('MF FSS Reporting Tool'!F3:F806="Professional / Doctoral Degree"),1,0))</f>
        <v>0</v>
      </c>
      <c r="J12" s="39" t="s">
        <v>185</v>
      </c>
      <c r="K12" s="26" cm="1">
        <f t="array" ref="K12">SUM(IF(('MF FSS Reporting Tool'!BB3:BB806="Professional / Doctoral Degree"),1,0))</f>
        <v>0</v>
      </c>
      <c r="L12" s="25"/>
      <c r="N12" s="25"/>
      <c r="AR12" s="39" t="s">
        <v>174</v>
      </c>
      <c r="AS12" s="25" cm="1">
        <f t="array" ref="AS12">SUM(IF(('MF FSS Reporting Tool'!W3:W809="Governmental entity"),1,0))</f>
        <v>0</v>
      </c>
      <c r="AV12" s="39" t="s">
        <v>174</v>
      </c>
      <c r="AW12" s="25" cm="1">
        <f t="array" ref="AW12">SUM(IF(('MF FSS Reporting Tool'!Y3:Y809="Governmental entity"),1,0))</f>
        <v>0</v>
      </c>
      <c r="AX12" s="25"/>
      <c r="AY12" s="25"/>
      <c r="AZ12" s="39" t="s">
        <v>174</v>
      </c>
      <c r="BA12" s="25" cm="1">
        <f t="array" ref="BA12">SUM(IF(('MF FSS Reporting Tool'!AA3:AA809="Governmental entity"),1,0))</f>
        <v>0</v>
      </c>
      <c r="BB12" s="25"/>
      <c r="BC12" s="25"/>
      <c r="BD12" s="39" t="s">
        <v>174</v>
      </c>
      <c r="BE12" s="25" cm="1">
        <f t="array" ref="BE12">SUM(IF(('MF FSS Reporting Tool'!AC3:AC809="Governmental entity"),1,0))</f>
        <v>0</v>
      </c>
      <c r="BF12" s="25"/>
      <c r="BG12" s="25"/>
      <c r="BH12" s="39" t="s">
        <v>174</v>
      </c>
      <c r="BI12" s="25" cm="1">
        <f t="array" ref="BI12">SUM(IF(('MF FSS Reporting Tool'!AE3:AE809="Governmental entity"),1,0))</f>
        <v>0</v>
      </c>
      <c r="BJ12" s="25"/>
      <c r="BK12" s="25"/>
      <c r="BL12" s="39" t="s">
        <v>174</v>
      </c>
      <c r="BM12" s="25" cm="1">
        <f t="array" ref="BM12">SUM(IF(('MF FSS Reporting Tool'!AG3:AG809="Governmental entity"),1,0))</f>
        <v>0</v>
      </c>
      <c r="BP12" s="39" t="s">
        <v>174</v>
      </c>
      <c r="BQ12" s="25" cm="1">
        <f t="array" ref="BQ12">SUM(IF(('MF FSS Reporting Tool'!AI3:AI809="Governmental entity"),1,0))</f>
        <v>0</v>
      </c>
      <c r="BT12" s="39" t="s">
        <v>174</v>
      </c>
      <c r="BU12" s="25" cm="1">
        <f t="array" ref="BU12">SUM(IF(('MF FSS Reporting Tool'!AK3:AK809="Governmental entity"),1,0))</f>
        <v>0</v>
      </c>
      <c r="BV12" s="25"/>
      <c r="BW12" s="25"/>
      <c r="BX12" s="39" t="s">
        <v>174</v>
      </c>
      <c r="BY12" s="25" cm="1">
        <f t="array" ref="BY12">SUM(IF(('MF FSS Reporting Tool'!AM3:AM809="Governmental entity"),1,0))</f>
        <v>0</v>
      </c>
      <c r="BZ12" s="25"/>
      <c r="CA12" s="25"/>
      <c r="CB12" s="39" t="s">
        <v>174</v>
      </c>
      <c r="CC12" s="25" cm="1">
        <f t="array" ref="CC12">SUM(IF(('MF FSS Reporting Tool'!AO3:AO809="Governmental entity"),1,0))</f>
        <v>0</v>
      </c>
      <c r="CF12" s="39" t="s">
        <v>174</v>
      </c>
      <c r="CG12" s="25" cm="1">
        <f t="array" ref="CG12">SUM(IF(('MF FSS Reporting Tool'!AQ3:AQ809="Governmental entity"),1,0))</f>
        <v>0</v>
      </c>
      <c r="CH12" s="25"/>
      <c r="CI12" s="25"/>
      <c r="CJ12" s="39" t="s">
        <v>174</v>
      </c>
      <c r="CK12" s="25" cm="1">
        <f t="array" ref="CK12">SUM(IF(('MF FSS Reporting Tool'!AS3:AS809="Governmental entity"),1,0))</f>
        <v>0</v>
      </c>
      <c r="CL12" s="25"/>
      <c r="CM12" s="25"/>
      <c r="CN12" s="39" t="s">
        <v>174</v>
      </c>
      <c r="CO12" s="25" cm="1">
        <f t="array" ref="CO12">SUM(IF(('MF FSS Reporting Tool'!AU3:AU809="Governmental entity"),1,0))</f>
        <v>0</v>
      </c>
      <c r="CP12" s="25"/>
      <c r="DC12" s="44" t="s">
        <v>201</v>
      </c>
    </row>
    <row r="13" spans="1:107" x14ac:dyDescent="0.25">
      <c r="A13" s="25"/>
      <c r="B13" s="25"/>
      <c r="C13" s="25"/>
      <c r="D13" s="25"/>
      <c r="E13" s="25"/>
      <c r="F13" s="25"/>
      <c r="G13" s="25"/>
      <c r="I13" s="26"/>
      <c r="AR13" s="39" t="s">
        <v>175</v>
      </c>
      <c r="AS13" s="25" cm="1">
        <f t="array" ref="AS13">SUM(IF(('MF FSS Reporting Tool'!W3:W810="School District"),1,0))</f>
        <v>0</v>
      </c>
      <c r="AV13" s="39" t="s">
        <v>175</v>
      </c>
      <c r="AW13" s="25" cm="1">
        <f t="array" ref="AW13">SUM(IF(('MF FSS Reporting Tool'!Y3:Y810="School District"),1,0))</f>
        <v>0</v>
      </c>
      <c r="AZ13" s="39" t="s">
        <v>175</v>
      </c>
      <c r="BA13" s="25" cm="1">
        <f t="array" ref="BA13">SUM(IF(('MF FSS Reporting Tool'!AA3:AA810="School District"),1,0))</f>
        <v>0</v>
      </c>
      <c r="BD13" s="39" t="s">
        <v>175</v>
      </c>
      <c r="BE13" s="25" cm="1">
        <f t="array" ref="BE13">SUM(IF(('MF FSS Reporting Tool'!AC3:AC810="School District"),1,0))</f>
        <v>0</v>
      </c>
      <c r="BH13" s="39" t="s">
        <v>175</v>
      </c>
      <c r="BI13" s="25" cm="1">
        <f t="array" ref="BI13">SUM(IF(('MF FSS Reporting Tool'!AE3:AE810="School District"),1,0))</f>
        <v>0</v>
      </c>
      <c r="BJ13" s="25"/>
      <c r="BK13" s="25"/>
      <c r="BL13" s="39" t="s">
        <v>175</v>
      </c>
      <c r="BM13" s="25" cm="1">
        <f t="array" ref="BM13">SUM(IF(('MF FSS Reporting Tool'!AG3:AG810="School District"),1,0))</f>
        <v>0</v>
      </c>
      <c r="BP13" s="39" t="s">
        <v>175</v>
      </c>
      <c r="BQ13" s="25" cm="1">
        <f t="array" ref="BQ13">SUM(IF(('MF FSS Reporting Tool'!AI3:AI810="School District"),1,0))</f>
        <v>0</v>
      </c>
      <c r="BT13" s="39" t="s">
        <v>175</v>
      </c>
      <c r="BU13" s="25" cm="1">
        <f t="array" ref="BU13">SUM(IF(('MF FSS Reporting Tool'!AK3:AK810="School District"),1,0))</f>
        <v>0</v>
      </c>
      <c r="BV13" s="25"/>
      <c r="BW13" s="25"/>
      <c r="BX13" s="39" t="s">
        <v>175</v>
      </c>
      <c r="BY13" s="25" cm="1">
        <f t="array" ref="BY13">SUM(IF(('MF FSS Reporting Tool'!AM3:AM810="School District"),1,0))</f>
        <v>0</v>
      </c>
      <c r="BZ13" s="25"/>
      <c r="CA13" s="25"/>
      <c r="CB13" s="39" t="s">
        <v>175</v>
      </c>
      <c r="CC13" s="25" cm="1">
        <f t="array" ref="CC13">SUM(IF(('MF FSS Reporting Tool'!AO3:AO810="School District"),1,0))</f>
        <v>0</v>
      </c>
      <c r="CF13" s="39" t="s">
        <v>175</v>
      </c>
      <c r="CG13" s="25" cm="1">
        <f t="array" ref="CG13">SUM(IF(('MF FSS Reporting Tool'!AQ3:AQ810="School District"),1,0))</f>
        <v>0</v>
      </c>
      <c r="CJ13" s="39" t="s">
        <v>175</v>
      </c>
      <c r="CK13" s="25" cm="1">
        <f t="array" ref="CK13">SUM(IF(('MF FSS Reporting Tool'!AS3:AS810="School District"),1,0))</f>
        <v>0</v>
      </c>
      <c r="CN13" s="39" t="s">
        <v>175</v>
      </c>
      <c r="CO13" s="25" cm="1">
        <f t="array" ref="CO13">SUM(IF(('MF FSS Reporting Tool'!AU3:AU810="School District"),1,0))</f>
        <v>0</v>
      </c>
      <c r="CP13" s="25"/>
      <c r="DC13" s="44" t="s">
        <v>202</v>
      </c>
    </row>
    <row r="14" spans="1:107" x14ac:dyDescent="0.25">
      <c r="A14" s="25"/>
      <c r="B14" s="25"/>
      <c r="C14" s="25"/>
      <c r="D14" s="25"/>
      <c r="E14" s="25"/>
      <c r="F14" s="25"/>
      <c r="G14" s="25"/>
      <c r="AR14" s="39" t="s">
        <v>176</v>
      </c>
      <c r="AS14" s="25" cm="1">
        <f t="array" ref="AS14">SUM(IF(('MF FSS Reporting Tool'!W3:W811="Healthcare Provider"),1,0))</f>
        <v>0</v>
      </c>
      <c r="AV14" s="39" t="s">
        <v>176</v>
      </c>
      <c r="AW14" s="25" cm="1">
        <f t="array" ref="AW14">SUM(IF(('MF FSS Reporting Tool'!Y3:Y811="Healthcare Provider"),1,0))</f>
        <v>0</v>
      </c>
      <c r="AZ14" s="39" t="s">
        <v>176</v>
      </c>
      <c r="BA14" s="25" cm="1">
        <f t="array" ref="BA14">SUM(IF(('MF FSS Reporting Tool'!AA3:AA811="Healthcare Provider"),1,0))</f>
        <v>0</v>
      </c>
      <c r="BD14" s="39" t="s">
        <v>176</v>
      </c>
      <c r="BE14" s="25" cm="1">
        <f t="array" ref="BE14">SUM(IF(('MF FSS Reporting Tool'!AC3:AC811="Healthcare Provider"),1,0))</f>
        <v>0</v>
      </c>
      <c r="BH14" s="39" t="s">
        <v>176</v>
      </c>
      <c r="BI14" s="25" cm="1">
        <f t="array" ref="BI14">SUM(IF(('MF FSS Reporting Tool'!AE3:AE811="Healthcare Provider"),1,0))</f>
        <v>0</v>
      </c>
      <c r="BL14" s="39" t="s">
        <v>176</v>
      </c>
      <c r="BM14" s="25" cm="1">
        <f t="array" ref="BM14">SUM(IF(('MF FSS Reporting Tool'!AG3:AG811="Healthcare Provider"),1,0))</f>
        <v>0</v>
      </c>
      <c r="BP14" s="39" t="s">
        <v>176</v>
      </c>
      <c r="BQ14" s="25" cm="1">
        <f t="array" ref="BQ14">SUM(IF(('MF FSS Reporting Tool'!AI3:AI811="Healthcare Provider"),1,0))</f>
        <v>0</v>
      </c>
      <c r="BT14" s="39" t="s">
        <v>176</v>
      </c>
      <c r="BU14" s="25" cm="1">
        <f t="array" ref="BU14">SUM(IF(('MF FSS Reporting Tool'!AK3:AK811="Healthcare Provider"),1,0))</f>
        <v>0</v>
      </c>
      <c r="BV14" s="25"/>
      <c r="BW14" s="25"/>
      <c r="BX14" s="39" t="s">
        <v>176</v>
      </c>
      <c r="BY14" s="25" cm="1">
        <f t="array" ref="BY14">SUM(IF(('MF FSS Reporting Tool'!AM3:AM811="Healthcare Provider"),1,0))</f>
        <v>0</v>
      </c>
      <c r="BZ14" s="25"/>
      <c r="CA14" s="25"/>
      <c r="CB14" s="39" t="s">
        <v>176</v>
      </c>
      <c r="CC14" s="25" cm="1">
        <f t="array" ref="CC14">SUM(IF(('MF FSS Reporting Tool'!AO3:AO811="Healthcare Provider"),1,0))</f>
        <v>0</v>
      </c>
      <c r="CF14" s="39" t="s">
        <v>176</v>
      </c>
      <c r="CG14" s="25" cm="1">
        <f t="array" ref="CG14">SUM(IF(('MF FSS Reporting Tool'!AQ3:AQ811="Healthcare Provider"),1,0))</f>
        <v>0</v>
      </c>
      <c r="CJ14" s="39" t="s">
        <v>176</v>
      </c>
      <c r="CK14" s="25" cm="1">
        <f t="array" ref="CK14">SUM(IF(('MF FSS Reporting Tool'!AS3:AS811="Healthcare Provider"),1,0))</f>
        <v>0</v>
      </c>
      <c r="CN14" s="39" t="s">
        <v>176</v>
      </c>
      <c r="CO14" s="25" cm="1">
        <f t="array" ref="CO14">SUM(IF(('MF FSS Reporting Tool'!AU3:AU811="Healthcare Provider"),1,0))</f>
        <v>0</v>
      </c>
      <c r="CP14" s="25"/>
      <c r="DC14" s="44" t="s">
        <v>203</v>
      </c>
    </row>
    <row r="15" spans="1:107" x14ac:dyDescent="0.25">
      <c r="BU15" s="25"/>
      <c r="BV15" s="25"/>
      <c r="BW15" s="25"/>
    </row>
  </sheetData>
  <sheetProtection algorithmName="SHA-512" hashValue="i90pGUn3c2ZMiRYomK5nrAMcJvq4jOldFCfd40YAPgEJNIc4+iSDH9m2dun0np5QzORyj0pw1wV1c/pGWEJVIw==" saltValue="3PFkHaWoTpXC3EOomASSIw=="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MF FSS Reporting Tool</vt:lpstr>
      <vt:lpstr>Reporting Tool Instructions</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Cochran, Elizabeth S</dc:creator>
  <cp:lastModifiedBy>Fernandez, Elizabeth C</cp:lastModifiedBy>
  <dcterms:created xsi:type="dcterms:W3CDTF">2022-03-18T13:04:50Z</dcterms:created>
  <dcterms:modified xsi:type="dcterms:W3CDTF">2024-11-06T16:34:17Z</dcterms:modified>
</cp:coreProperties>
</file>