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HMIP\HTHH  HOUSING ASSISTANCE POLICY DIVISION\FSS\Notice\Draft\Attachments\"/>
    </mc:Choice>
  </mc:AlternateContent>
  <workbookProtection workbookPassword="94B4" lockStructure="1"/>
  <bookViews>
    <workbookView xWindow="0" yWindow="90" windowWidth="22980" windowHeight="9990"/>
  </bookViews>
  <sheets>
    <sheet name="MF FSS Reporting Tool" sheetId="1" r:id="rId1"/>
    <sheet name="Reporting Tool Instructions" sheetId="2" r:id="rId2"/>
    <sheet name="Summary" sheetId="3" r:id="rId3"/>
  </sheets>
  <definedNames>
    <definedName name="_xlnm.Print_Titles" localSheetId="1">'Reporting Tool Instructions'!$1:$1</definedName>
  </definedNames>
  <calcPr calcId="171027" iterate="1" iterateCount="5"/>
</workbook>
</file>

<file path=xl/calcChain.xml><?xml version="1.0" encoding="utf-8"?>
<calcChain xmlns="http://schemas.openxmlformats.org/spreadsheetml/2006/main">
  <c r="BM11" i="3" l="1" a="1"/>
  <c r="BM11" i="3" s="1"/>
  <c r="BM10" i="3" a="1"/>
  <c r="BM10" i="3" s="1"/>
  <c r="BM9" i="3" a="1"/>
  <c r="BM9" i="3" s="1"/>
  <c r="BM8" i="3" a="1"/>
  <c r="BM8" i="3" s="1"/>
  <c r="BM7" i="3" a="1"/>
  <c r="BM7" i="3" s="1"/>
  <c r="BM6" i="3" a="1"/>
  <c r="BM6" i="3" s="1"/>
  <c r="BM5" i="3" a="1"/>
  <c r="BM5" i="3" s="1"/>
  <c r="BM4" i="3" a="1"/>
  <c r="BM4" i="3" s="1"/>
  <c r="BJ11" i="3" a="1"/>
  <c r="BJ11" i="3" s="1"/>
  <c r="BJ10" i="3" a="1"/>
  <c r="BJ10" i="3" s="1"/>
  <c r="BJ9" i="3" a="1"/>
  <c r="BJ9" i="3" s="1"/>
  <c r="BJ8" i="3" a="1"/>
  <c r="BJ8" i="3" s="1"/>
  <c r="BJ7" i="3" a="1"/>
  <c r="BJ7" i="3" s="1"/>
  <c r="BJ6" i="3" a="1"/>
  <c r="BJ6" i="3" s="1"/>
  <c r="BJ5" i="3" a="1"/>
  <c r="BJ5" i="3" s="1"/>
  <c r="BJ4" i="3" a="1"/>
  <c r="BJ4" i="3" s="1"/>
  <c r="BG11" i="3" a="1"/>
  <c r="BG11" i="3" s="1"/>
  <c r="BG10" i="3" a="1"/>
  <c r="BG10" i="3" s="1"/>
  <c r="BG9" i="3" a="1"/>
  <c r="BG9" i="3" s="1"/>
  <c r="BG8" i="3" a="1"/>
  <c r="BG8" i="3" s="1"/>
  <c r="BG7" i="3" a="1"/>
  <c r="BG7" i="3" s="1"/>
  <c r="BG6" i="3" a="1"/>
  <c r="BG6" i="3" s="1"/>
  <c r="BG5" i="3" a="1"/>
  <c r="BG5" i="3" s="1"/>
  <c r="BG4" i="3" a="1"/>
  <c r="BG4" i="3" s="1"/>
  <c r="BD11" i="3" a="1"/>
  <c r="BD11" i="3" s="1"/>
  <c r="BD10" i="3" a="1"/>
  <c r="BD10" i="3" s="1"/>
  <c r="BD9" i="3" a="1"/>
  <c r="BD9" i="3" s="1"/>
  <c r="BD8" i="3" a="1"/>
  <c r="BD8" i="3" s="1"/>
  <c r="BD7" i="3" a="1"/>
  <c r="BD7" i="3" s="1"/>
  <c r="BD6" i="3" a="1"/>
  <c r="BD6" i="3" s="1"/>
  <c r="BD5" i="3" a="1"/>
  <c r="BD5" i="3" s="1"/>
  <c r="BD4" i="3" a="1"/>
  <c r="BD4" i="3" s="1"/>
  <c r="BA11" i="3" a="1"/>
  <c r="BA11" i="3" s="1"/>
  <c r="BA10" i="3" a="1"/>
  <c r="BA10" i="3" s="1"/>
  <c r="BA9" i="3" a="1"/>
  <c r="BA9" i="3" s="1"/>
  <c r="BA8" i="3" a="1"/>
  <c r="BA8" i="3" s="1"/>
  <c r="BA7" i="3" a="1"/>
  <c r="BA7" i="3" s="1"/>
  <c r="BA6" i="3" a="1"/>
  <c r="BA6" i="3" s="1"/>
  <c r="BA5" i="3" a="1"/>
  <c r="BA5" i="3" s="1"/>
  <c r="BA4" i="3" a="1"/>
  <c r="BA4" i="3" s="1"/>
  <c r="AX11" i="3" a="1"/>
  <c r="AX11" i="3" s="1"/>
  <c r="AX10" i="3" a="1"/>
  <c r="AX10" i="3" s="1"/>
  <c r="AX9" i="3" a="1"/>
  <c r="AX9" i="3" s="1"/>
  <c r="AX8" i="3" a="1"/>
  <c r="AX8" i="3" s="1"/>
  <c r="AX7" i="3" a="1"/>
  <c r="AX7" i="3" s="1"/>
  <c r="AX6" i="3" a="1"/>
  <c r="AX6" i="3" s="1"/>
  <c r="AX4" i="3" a="1"/>
  <c r="AX4" i="3" s="1"/>
  <c r="AX5" i="3" a="1"/>
  <c r="AX5" i="3" s="1"/>
  <c r="AU11" i="3" a="1"/>
  <c r="AU11" i="3" s="1"/>
  <c r="AU10" i="3" a="1"/>
  <c r="AU10" i="3" s="1"/>
  <c r="AU9" i="3" a="1"/>
  <c r="AU9" i="3" s="1"/>
  <c r="AU8" i="3" a="1"/>
  <c r="AU8" i="3" s="1"/>
  <c r="AU7" i="3" a="1"/>
  <c r="AU7" i="3" s="1"/>
  <c r="AU6" i="3" a="1"/>
  <c r="AU6" i="3" s="1"/>
  <c r="AU5" i="3" a="1"/>
  <c r="AU5" i="3" s="1"/>
  <c r="AU4" i="3" a="1"/>
  <c r="AU4" i="3" s="1"/>
  <c r="AR11" i="3"/>
  <c r="AR10" i="3" a="1"/>
  <c r="AR10" i="3" s="1"/>
  <c r="AR9" i="3" a="1"/>
  <c r="AR9" i="3" s="1"/>
  <c r="AR8" i="3" a="1"/>
  <c r="AR8" i="3" s="1"/>
  <c r="AR7" i="3" a="1"/>
  <c r="AR7" i="3" s="1"/>
  <c r="AR6" i="3" a="1"/>
  <c r="AR6" i="3" s="1"/>
  <c r="AR5" i="3" a="1"/>
  <c r="AR5" i="3" s="1"/>
  <c r="AR4" i="3" a="1"/>
  <c r="AR4" i="3" s="1"/>
  <c r="AO11" i="3" a="1"/>
  <c r="AO11" i="3" s="1"/>
  <c r="AO10" i="3" a="1"/>
  <c r="AO10" i="3" s="1"/>
  <c r="AO9" i="3" a="1"/>
  <c r="AO9" i="3" s="1"/>
  <c r="AO8" i="3" a="1"/>
  <c r="AO8" i="3" s="1"/>
  <c r="AO7" i="3" a="1"/>
  <c r="AO7" i="3" s="1"/>
  <c r="AO6" i="3" a="1"/>
  <c r="AO6" i="3" s="1"/>
  <c r="AO5" i="3" a="1"/>
  <c r="AO5" i="3" s="1"/>
  <c r="AO4" i="3" a="1"/>
  <c r="AO4" i="3" s="1"/>
  <c r="AL11" i="3" a="1"/>
  <c r="AL11" i="3" s="1"/>
  <c r="AL10" i="3" a="1"/>
  <c r="AL10" i="3" s="1"/>
  <c r="AL9" i="3" a="1"/>
  <c r="AL9" i="3" s="1"/>
  <c r="AL8" i="3" a="1"/>
  <c r="AL8" i="3" s="1"/>
  <c r="AL7" i="3" a="1"/>
  <c r="AL7" i="3" s="1"/>
  <c r="AL6" i="3" a="1"/>
  <c r="AL6" i="3" s="1"/>
  <c r="AL5" i="3" a="1"/>
  <c r="AL5" i="3" s="1"/>
  <c r="AL4" i="3" a="1"/>
  <c r="AL4" i="3" s="1"/>
  <c r="AI11" i="3" a="1"/>
  <c r="AI11" i="3" s="1"/>
  <c r="AI10" i="3" a="1"/>
  <c r="AI10" i="3" s="1"/>
  <c r="AI9" i="3" a="1"/>
  <c r="AI9" i="3" s="1"/>
  <c r="AI8" i="3" a="1"/>
  <c r="AI8" i="3" s="1"/>
  <c r="AI7" i="3" a="1"/>
  <c r="AI7" i="3" s="1"/>
  <c r="AI6" i="3" a="1"/>
  <c r="AI6" i="3" s="1"/>
  <c r="AI5" i="3" a="1"/>
  <c r="AI5" i="3" s="1"/>
  <c r="AI4" i="3" a="1"/>
  <c r="AI4" i="3" s="1"/>
  <c r="AF11" i="3" a="1"/>
  <c r="AF11" i="3" s="1"/>
  <c r="AF10" i="3" a="1"/>
  <c r="AF10" i="3" s="1"/>
  <c r="AF9" i="3" a="1"/>
  <c r="AF9" i="3" s="1"/>
  <c r="AF8" i="3" a="1"/>
  <c r="AF8" i="3" s="1"/>
  <c r="AF7" i="3" a="1"/>
  <c r="AF7" i="3" s="1"/>
  <c r="AF6" i="3" a="1"/>
  <c r="AF6" i="3" s="1"/>
  <c r="AF5" i="3" a="1"/>
  <c r="AF5" i="3" s="1"/>
  <c r="AF4" i="3" a="1"/>
  <c r="AF4" i="3" s="1"/>
  <c r="AA8" i="3" l="1" a="1"/>
  <c r="AA8" i="3" s="1"/>
  <c r="AA7" i="3" a="1"/>
  <c r="AA7" i="3" s="1"/>
  <c r="AA6" i="3" a="1"/>
  <c r="AA6" i="3" s="1"/>
  <c r="AA5" i="3" a="1"/>
  <c r="AA5" i="3" s="1"/>
  <c r="AA4" i="3" a="1"/>
  <c r="AA4" i="3" s="1"/>
  <c r="H13" i="3" a="1"/>
  <c r="H13" i="3" s="1"/>
  <c r="H12" i="3" a="1"/>
  <c r="H12" i="3" s="1"/>
  <c r="H11" i="3" a="1"/>
  <c r="H11" i="3" s="1"/>
  <c r="H10" i="3" a="1"/>
  <c r="H10" i="3" s="1"/>
  <c r="H9" i="3" a="1"/>
  <c r="H9" i="3" s="1"/>
  <c r="H8" i="3" a="1"/>
  <c r="H8" i="3" s="1"/>
  <c r="H7" i="3" a="1"/>
  <c r="H7" i="3" s="1"/>
  <c r="H6" i="3" a="1"/>
  <c r="H6" i="3" s="1"/>
  <c r="H5" i="3" a="1"/>
  <c r="H5" i="3" s="1"/>
  <c r="H4" i="3" a="1"/>
  <c r="H4" i="3" s="1"/>
  <c r="F13" i="3" a="1"/>
  <c r="F13" i="3" s="1"/>
  <c r="F12" i="3" a="1"/>
  <c r="F12" i="3" s="1"/>
  <c r="F11" i="3" a="1"/>
  <c r="F11" i="3" s="1"/>
  <c r="F10" i="3" a="1"/>
  <c r="F10" i="3" s="1"/>
  <c r="F9" i="3" a="1"/>
  <c r="F9" i="3" s="1"/>
  <c r="F8" i="3" a="1"/>
  <c r="F8" i="3" s="1"/>
  <c r="F7" i="3" a="1"/>
  <c r="F7" i="3" s="1"/>
  <c r="F6" i="3" a="1"/>
  <c r="F6" i="3" s="1"/>
  <c r="F5" i="3" a="1"/>
  <c r="F5" i="3" s="1"/>
  <c r="F4" i="3" a="1"/>
  <c r="F4" i="3" s="1"/>
  <c r="M4" i="3" a="1"/>
  <c r="M4" i="3" s="1"/>
  <c r="M5" i="3" a="1"/>
  <c r="M5" i="3" s="1"/>
  <c r="M6" i="3"/>
  <c r="K6" i="3" l="1"/>
  <c r="K5" i="3" l="1" a="1"/>
  <c r="K5" i="3" s="1"/>
  <c r="K4" i="3" a="1"/>
  <c r="K4" i="3" s="1"/>
  <c r="J1" i="1"/>
  <c r="BC1" i="1" l="1"/>
  <c r="AB3" i="3" s="1"/>
  <c r="K1" i="1"/>
  <c r="N3" i="3" s="1"/>
  <c r="L1" i="1" l="1"/>
  <c r="O3" i="3" s="1"/>
  <c r="M1" i="1"/>
  <c r="P3" i="3" s="1"/>
  <c r="N1" i="1"/>
  <c r="Q3" i="3" s="1"/>
  <c r="O1" i="1"/>
  <c r="R3" i="3" s="1"/>
  <c r="P1" i="1"/>
  <c r="S3" i="3" s="1"/>
  <c r="Q1" i="1"/>
  <c r="T3" i="3" s="1"/>
  <c r="R1" i="1"/>
  <c r="U3" i="3" s="1"/>
  <c r="W1" i="1"/>
  <c r="AD3" i="3" s="1"/>
  <c r="Y1" i="1"/>
  <c r="AG3" i="3" s="1"/>
  <c r="AA1" i="1"/>
  <c r="AJ3" i="3" s="1"/>
  <c r="AC1" i="1"/>
  <c r="AM3" i="3" s="1"/>
  <c r="AE1" i="1"/>
  <c r="AP3" i="3" s="1"/>
  <c r="AG1" i="1"/>
  <c r="AS3" i="3" s="1"/>
  <c r="AI1" i="1"/>
  <c r="AV3" i="3" s="1"/>
  <c r="AK1" i="1"/>
  <c r="AY3" i="3" s="1"/>
  <c r="AM1" i="1"/>
  <c r="BB3" i="3" s="1"/>
  <c r="AO1" i="1"/>
  <c r="BE3" i="3" s="1"/>
  <c r="AQ1" i="1"/>
  <c r="BH3" i="3" s="1"/>
  <c r="AS1" i="1"/>
  <c r="BK3" i="3" s="1"/>
  <c r="AY1" i="1"/>
  <c r="Y3" i="3" s="1"/>
  <c r="AW1" i="1"/>
  <c r="X3" i="3" s="1"/>
  <c r="AU1" i="1"/>
  <c r="W3" i="3" s="1"/>
  <c r="BB1" i="1"/>
  <c r="AC3" i="3" s="1"/>
  <c r="BE1" i="1"/>
  <c r="BG1" i="1"/>
  <c r="BD1" i="1"/>
  <c r="V3" i="3" s="1"/>
  <c r="V1" i="1"/>
  <c r="D3" i="3" s="1"/>
  <c r="I3" i="3"/>
  <c r="D1" i="1"/>
  <c r="A3" i="3" s="1"/>
  <c r="BF1" i="1"/>
  <c r="C3" i="3" l="1"/>
  <c r="B3" i="3" s="1"/>
</calcChain>
</file>

<file path=xl/sharedStrings.xml><?xml version="1.0" encoding="utf-8"?>
<sst xmlns="http://schemas.openxmlformats.org/spreadsheetml/2006/main" count="408" uniqueCount="182">
  <si>
    <t>HAP Contract #</t>
  </si>
  <si>
    <t>Project Name</t>
  </si>
  <si>
    <t>Unit Number</t>
  </si>
  <si>
    <t>MF Region</t>
  </si>
  <si>
    <t>Escrow Balance</t>
  </si>
  <si>
    <t>FSS Client Outcome</t>
  </si>
  <si>
    <t>Voucher Month/Year Escrow Remitted to HUD</t>
  </si>
  <si>
    <t>Terminated Contract of Participation</t>
  </si>
  <si>
    <t xml:space="preserve"> Escrow Total Remitted to HUD</t>
  </si>
  <si>
    <t>Escrow Account Total</t>
  </si>
  <si>
    <t>Voucher Month:</t>
  </si>
  <si>
    <t>Input the project name.</t>
  </si>
  <si>
    <t>Input the FSS participant's unit number.</t>
  </si>
  <si>
    <t>FSS Grad Y/N</t>
  </si>
  <si>
    <t>Did the participant graduate MF FSS?  i.e., complete the requirements of the CoP.  Yes or No.</t>
  </si>
  <si>
    <t>Comments</t>
  </si>
  <si>
    <t xml:space="preserve"> - </t>
  </si>
  <si>
    <t>Input the property's Housing Assistance Payment (HAP) contract number.</t>
  </si>
  <si>
    <t>FSS Participant (CoP)</t>
  </si>
  <si>
    <t>Date Current Employment Began</t>
  </si>
  <si>
    <r>
      <t xml:space="preserve">Current Employment Status of Head of Household  </t>
    </r>
    <r>
      <rPr>
        <sz val="11"/>
        <color theme="1"/>
        <rFont val="Calibri"/>
        <family val="2"/>
        <scheme val="minor"/>
      </rPr>
      <t>(Select from dropdown list)</t>
    </r>
  </si>
  <si>
    <t>Health</t>
  </si>
  <si>
    <t>Other</t>
  </si>
  <si>
    <t>TANF Income Assistance</t>
  </si>
  <si>
    <t>General Assistance</t>
  </si>
  <si>
    <t>Food Stamps</t>
  </si>
  <si>
    <t>Medicaid/Children's Health Insurance Program</t>
  </si>
  <si>
    <t>Earned Income Tax Credit</t>
  </si>
  <si>
    <t>Initial Start Date of CoP</t>
  </si>
  <si>
    <t>Initial End Date of CoP</t>
  </si>
  <si>
    <r>
      <t>CoP Date Extended to...</t>
    </r>
    <r>
      <rPr>
        <sz val="11"/>
        <color theme="1"/>
        <rFont val="Calibri"/>
        <family val="2"/>
        <scheme val="minor"/>
      </rPr>
      <t xml:space="preserve"> (if applicable)</t>
    </r>
  </si>
  <si>
    <t>Number of Family Members with Individual Training and Services Plan</t>
  </si>
  <si>
    <r>
      <t xml:space="preserve">Head of Household Education Level at CoP Start Date    </t>
    </r>
    <r>
      <rPr>
        <sz val="11"/>
        <color theme="1"/>
        <rFont val="Calibri"/>
        <family val="2"/>
        <scheme val="minor"/>
      </rPr>
      <t>(Select from dropdown list)</t>
    </r>
  </si>
  <si>
    <t>Date CoP Terminated</t>
  </si>
  <si>
    <t>Retirement Account</t>
  </si>
  <si>
    <t>CoP Completion Date</t>
  </si>
  <si>
    <r>
      <t xml:space="preserve">Primary Reason for Exit </t>
    </r>
    <r>
      <rPr>
        <sz val="11"/>
        <color theme="1"/>
        <rFont val="Calibri"/>
        <family val="2"/>
        <scheme val="minor"/>
      </rPr>
      <t>(Select from dropdown list)</t>
    </r>
  </si>
  <si>
    <r>
      <t xml:space="preserve">Employment Status of Head of Household at Cop Start Date  </t>
    </r>
    <r>
      <rPr>
        <sz val="11"/>
        <color theme="1"/>
        <rFont val="Calibri"/>
        <family val="2"/>
        <scheme val="minor"/>
      </rPr>
      <t>(Select from dropdown list)</t>
    </r>
  </si>
  <si>
    <r>
      <t>Assistance Received by the Family</t>
    </r>
    <r>
      <rPr>
        <b/>
        <i/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(</t>
    </r>
    <r>
      <rPr>
        <sz val="11"/>
        <color theme="1"/>
        <rFont val="Calibri"/>
        <family val="2"/>
        <scheme val="minor"/>
      </rPr>
      <t>Select "Yes" or "No" from dropdown list)</t>
    </r>
  </si>
  <si>
    <r>
      <t xml:space="preserve">Benefits in Current Employment  </t>
    </r>
    <r>
      <rPr>
        <sz val="11"/>
        <color theme="1"/>
        <rFont val="Calibri"/>
        <family val="2"/>
        <scheme val="minor"/>
      </rPr>
      <t>(Select "Yes" or "No" from dropdown list)</t>
    </r>
  </si>
  <si>
    <r>
      <t xml:space="preserve">Did Family Complete CoP?  </t>
    </r>
    <r>
      <rPr>
        <sz val="11"/>
        <color theme="1"/>
        <rFont val="Calibri"/>
        <family val="2"/>
        <scheme val="minor"/>
      </rPr>
      <t xml:space="preserve"> (Select "Yes" or "No" from dropdown list)</t>
    </r>
  </si>
  <si>
    <r>
      <t xml:space="preserve">Did Family Move to Homeownership?  </t>
    </r>
    <r>
      <rPr>
        <sz val="11"/>
        <color theme="1"/>
        <rFont val="Calibri"/>
        <family val="2"/>
        <scheme val="minor"/>
      </rPr>
      <t>(Select "Yes" or "No" from dropdown list)</t>
    </r>
  </si>
  <si>
    <r>
      <t xml:space="preserve"> CoP Terminated             </t>
    </r>
    <r>
      <rPr>
        <sz val="11"/>
        <color theme="1"/>
        <rFont val="Calibri"/>
        <family val="2"/>
        <scheme val="minor"/>
      </rPr>
      <t xml:space="preserve"> (Select "Yes" or "No" from dropdown list)</t>
    </r>
  </si>
  <si>
    <t>Education / Training</t>
  </si>
  <si>
    <t>GED</t>
  </si>
  <si>
    <t>High School</t>
  </si>
  <si>
    <r>
      <rPr>
        <b/>
        <sz val="11"/>
        <color theme="1"/>
        <rFont val="Calibri"/>
        <family val="2"/>
        <scheme val="minor"/>
      </rPr>
      <t>Need Met During Participation in Program</t>
    </r>
    <r>
      <rPr>
        <sz val="11"/>
        <color theme="1"/>
        <rFont val="Calibri"/>
        <family val="2"/>
        <scheme val="minor"/>
      </rPr>
      <t xml:space="preserve"> (Yes / No)</t>
    </r>
  </si>
  <si>
    <r>
      <t xml:space="preserve">Service Provider </t>
    </r>
    <r>
      <rPr>
        <sz val="11"/>
        <color theme="1"/>
        <rFont val="Calibri"/>
        <family val="2"/>
        <scheme val="minor"/>
      </rPr>
      <t>(Select from dropdown list)</t>
    </r>
  </si>
  <si>
    <r>
      <t xml:space="preserve">Head of Household Education Level at CoP End Date  </t>
    </r>
    <r>
      <rPr>
        <sz val="11"/>
        <color theme="1"/>
        <rFont val="Calibri"/>
        <family val="2"/>
        <scheme val="minor"/>
      </rPr>
      <t>(Select from dropdown list)</t>
    </r>
  </si>
  <si>
    <t>Family Services Needs</t>
  </si>
  <si>
    <t>Post Secondary</t>
  </si>
  <si>
    <t>Vocational / Job Training</t>
  </si>
  <si>
    <t>Transportation</t>
  </si>
  <si>
    <t>Health Services</t>
  </si>
  <si>
    <t>Job Search / Job Placement</t>
  </si>
  <si>
    <t>Job Retention</t>
  </si>
  <si>
    <t>Alcohol / Drug Abuse Prevention Services</t>
  </si>
  <si>
    <t>Mentoring</t>
  </si>
  <si>
    <t>Homeownership Counseling</t>
  </si>
  <si>
    <t>Individual Development Account (IDA)</t>
  </si>
  <si>
    <t>Child Care</t>
  </si>
  <si>
    <t>Attachment D:  MF FSS REPORTING TOOL --  INSTRUCTIONS</t>
  </si>
  <si>
    <t>The following instructions will assist in correctly inputting data to the MF FSS Reporting Tool.</t>
  </si>
  <si>
    <t>Head of Household Education Level at CoP Start Date</t>
  </si>
  <si>
    <t>Select particpant's education level at Contract of Participation (CoP) start date from the dropdown list.</t>
  </si>
  <si>
    <t>Employment Status of Head of Household at CoP Start Date</t>
  </si>
  <si>
    <t>Select participant's employment status at CoP start date from the dopdown list.</t>
  </si>
  <si>
    <t>Current Employment Status of Head of Household</t>
  </si>
  <si>
    <t>Select participant's current employment status from the dropdown list.</t>
  </si>
  <si>
    <t>Enter the date the participant's current employment began.</t>
  </si>
  <si>
    <t xml:space="preserve">Benefits in Current Employment </t>
  </si>
  <si>
    <t>Select "Yes" or "No" from dropdown list for each category:  Health, Retirement Account, Other</t>
  </si>
  <si>
    <t>Assistance Received by the Family</t>
  </si>
  <si>
    <t>Select "Yes" or "No" from dropdown list for each category:  TANF Income Assistance, General Assistance, Food Stamps, Medical/Children's Health Insurance Program, Earned Income Tax Credit</t>
  </si>
  <si>
    <t>Initial Start Date of COP</t>
  </si>
  <si>
    <t>Enter the initial effective start date of the CoP.</t>
  </si>
  <si>
    <t>Enter the initial end date of othe signed CoP.</t>
  </si>
  <si>
    <t>CoP Date Extended to...</t>
  </si>
  <si>
    <t>Enter the date to which the CoP was extended (if applicable).</t>
  </si>
  <si>
    <t>Number of Family Members with Individual Training Services Plan</t>
  </si>
  <si>
    <t>Enter the number of familly members with ITSP.</t>
  </si>
  <si>
    <t>Family Services Needs:</t>
  </si>
  <si>
    <r>
      <t>For each of the listed services needs select "Yes" or "No" for "</t>
    </r>
    <r>
      <rPr>
        <b/>
        <sz val="11"/>
        <color theme="1"/>
        <rFont val="Calibri"/>
        <family val="2"/>
        <scheme val="minor"/>
      </rPr>
      <t>Need Met During Participation in Program</t>
    </r>
    <r>
      <rPr>
        <sz val="11"/>
        <color theme="1"/>
        <rFont val="Calibri"/>
        <family val="2"/>
        <scheme val="minor"/>
      </rPr>
      <t>" ...for "</t>
    </r>
    <r>
      <rPr>
        <b/>
        <sz val="11"/>
        <color theme="1"/>
        <rFont val="Calibri"/>
        <family val="2"/>
        <scheme val="minor"/>
      </rPr>
      <t>Service Provider</t>
    </r>
    <r>
      <rPr>
        <sz val="11"/>
        <color theme="1"/>
        <rFont val="Calibri"/>
        <family val="2"/>
        <scheme val="minor"/>
      </rPr>
      <t>" select from dropdown list.</t>
    </r>
  </si>
  <si>
    <t>"                        "</t>
  </si>
  <si>
    <t>Job Search / Job Training</t>
  </si>
  <si>
    <t>Indiviual Development Account (IDA)</t>
  </si>
  <si>
    <t>Did Family Complete CoP?</t>
  </si>
  <si>
    <t>Select "Yes" or "No" from dropdown list.</t>
  </si>
  <si>
    <t>Enter the date the participant family graduated FSS; i.e., completed the CoP.</t>
  </si>
  <si>
    <t>Head of Household Education Level at CoP End Date</t>
  </si>
  <si>
    <t>Select particpant's education level at CoP end date from the dropdown list.</t>
  </si>
  <si>
    <t xml:space="preserve"> CoP Terminated</t>
  </si>
  <si>
    <t>Date Cop Terminated</t>
  </si>
  <si>
    <t>Enter the date the CoP was terminated (if applicable).</t>
  </si>
  <si>
    <t>Primary Reason for Exit</t>
  </si>
  <si>
    <t>Select promary reason for exit from dropdown list.</t>
  </si>
  <si>
    <t>In the event of termination, enter the total amount of FSS escrow remitted to HUD.</t>
  </si>
  <si>
    <t>Enter the Month / Year of voucher on which escrow of terminated participants was remitted to HUD.</t>
  </si>
  <si>
    <t>Head of Household Last Name</t>
  </si>
  <si>
    <t>Head of Household First Name</t>
  </si>
  <si>
    <t>Middle School</t>
  </si>
  <si>
    <t>Not employed</t>
  </si>
  <si>
    <t>Full-time (32 hours per week or more)</t>
  </si>
  <si>
    <t>Part-time</t>
  </si>
  <si>
    <t>Vocational / Trade School Diploma</t>
  </si>
  <si>
    <t>Some High School</t>
  </si>
  <si>
    <t>High School Graduate / GED</t>
  </si>
  <si>
    <t>Some College</t>
  </si>
  <si>
    <t>Elementary</t>
  </si>
  <si>
    <t>Voluntary organization</t>
  </si>
  <si>
    <t>Employer</t>
  </si>
  <si>
    <t>Nonprofit agency</t>
  </si>
  <si>
    <t>Community College</t>
  </si>
  <si>
    <t>High School / GED</t>
  </si>
  <si>
    <t>Left voluntarily</t>
  </si>
  <si>
    <t>CoP count</t>
  </si>
  <si>
    <t>Active CoP</t>
  </si>
  <si>
    <t>Head of Household Employed</t>
  </si>
  <si>
    <t># of  ITSP</t>
  </si>
  <si>
    <t>CoP Completed</t>
  </si>
  <si>
    <t>CoP Terminated</t>
  </si>
  <si>
    <t>Retirement</t>
  </si>
  <si>
    <t>Employment Benefits Rec'd</t>
  </si>
  <si>
    <t>TANF</t>
  </si>
  <si>
    <t>Assistance Received by Family</t>
  </si>
  <si>
    <t>Escrow Amount Remitted to HUD</t>
  </si>
  <si>
    <t>HH Employment Status - Start of CoP</t>
  </si>
  <si>
    <t>HH Employment Status - Current</t>
  </si>
  <si>
    <t>Families moved to Homeownership</t>
  </si>
  <si>
    <t>Employment</t>
  </si>
  <si>
    <t>Head of Household Education Level - Start of CoP</t>
  </si>
  <si>
    <t>Head of Household Education Level - CoP End Date</t>
  </si>
  <si>
    <t>Education</t>
  </si>
  <si>
    <t>Associate Degree</t>
  </si>
  <si>
    <t>Batchelor's Degree</t>
  </si>
  <si>
    <t>Master's Degree</t>
  </si>
  <si>
    <t>Doctorate Degree</t>
  </si>
  <si>
    <t>Escrow Total</t>
  </si>
  <si>
    <r>
      <t xml:space="preserve"># of Escrow accounts Remitted to HUD </t>
    </r>
    <r>
      <rPr>
        <sz val="12"/>
        <color theme="1"/>
        <rFont val="Calibri"/>
        <family val="2"/>
        <scheme val="minor"/>
      </rPr>
      <t>(Result of termination)</t>
    </r>
  </si>
  <si>
    <t>Portability move-out</t>
  </si>
  <si>
    <t>Contract expired but family did not fulfill obligations</t>
  </si>
  <si>
    <t>Asked to leave program</t>
  </si>
  <si>
    <t>Left because essential service was unavailable</t>
  </si>
  <si>
    <t>CoP Outcome</t>
  </si>
  <si>
    <r>
      <t xml:space="preserve">Primary Reason for Exit </t>
    </r>
    <r>
      <rPr>
        <sz val="12"/>
        <color theme="1"/>
        <rFont val="Calibri"/>
        <family val="2"/>
        <scheme val="minor"/>
      </rPr>
      <t>(CoP termination)</t>
    </r>
  </si>
  <si>
    <t>PHA</t>
  </si>
  <si>
    <t>TANF agency</t>
  </si>
  <si>
    <t>DOL grantee</t>
  </si>
  <si>
    <t>For profit entity</t>
  </si>
  <si>
    <r>
      <t xml:space="preserve">Family Services Needs </t>
    </r>
    <r>
      <rPr>
        <sz val="12"/>
        <color theme="1"/>
        <rFont val="Calibri"/>
        <family val="2"/>
        <scheme val="minor"/>
      </rPr>
      <t>(met during participation)</t>
    </r>
  </si>
  <si>
    <t>Alcohol / Drug Abuse Prevention Services - Service Provider</t>
  </si>
  <si>
    <t>Health Services - Service Provider</t>
  </si>
  <si>
    <t>Transportation - Service Provider</t>
  </si>
  <si>
    <t>Job Retention - Service Provider</t>
  </si>
  <si>
    <t>Job Search / Job Placement - Service Provider</t>
  </si>
  <si>
    <t>Vocational / Job Training - Service Provider</t>
  </si>
  <si>
    <t>High School / GED - Service Provider</t>
  </si>
  <si>
    <t>Education / Training - Service Provider</t>
  </si>
  <si>
    <t>Mentoring - Service Provider</t>
  </si>
  <si>
    <t>Homeownership Counseling - Service Provider</t>
  </si>
  <si>
    <t>Individual Development Account (IDA) - Service Provider</t>
  </si>
  <si>
    <t>Child Care - Service Provider</t>
  </si>
  <si>
    <t>Summary worksheet</t>
  </si>
  <si>
    <t>The Summary worksheet populates itself with summary data from  the Reporting Tool, about the respective FSS program .  AE/PMs will input the data from the Summary worksheet into the MF FSS Sharepoint site.</t>
  </si>
  <si>
    <t>Escrow Accrued September (October, November...etc.)</t>
  </si>
  <si>
    <r>
      <t xml:space="preserve">Input amount of escrow credit accrued in the subject month, as calculated by HUD Form-9831C, Attachment C: FSS Escrow Account Credit Worksheet.  </t>
    </r>
    <r>
      <rPr>
        <i/>
        <sz val="11"/>
        <color theme="1"/>
        <rFont val="Calibri"/>
        <family val="2"/>
        <scheme val="minor"/>
      </rPr>
      <t xml:space="preserve">Note:  Under "Voucher Month:", from the dropdown list, select the month in which the "Escrow Accrued..." was vouchered.  </t>
    </r>
  </si>
  <si>
    <t>DO NOT ATTEMPT TO ADD ROWS BELOW THE GREEN BAND.</t>
  </si>
  <si>
    <t>Make any necessary row insertions above the green band.</t>
  </si>
  <si>
    <t>Enter any comments regarding voucher descrepancies and/or adjustments.</t>
  </si>
  <si>
    <t>Escrow Accrued October</t>
  </si>
  <si>
    <t>Escrow Accrued November</t>
  </si>
  <si>
    <t>Escrow Accrued December</t>
  </si>
  <si>
    <t>Escrow Accrued January</t>
  </si>
  <si>
    <t>Escrow Accrued February</t>
  </si>
  <si>
    <t>Escrow Accrued March</t>
  </si>
  <si>
    <t>Escrow Accrued April</t>
  </si>
  <si>
    <t>Escrow Accrued May</t>
  </si>
  <si>
    <t>Escrow Accrued June</t>
  </si>
  <si>
    <t>Escrow Accrued July</t>
  </si>
  <si>
    <t>Escrow Accrued August</t>
  </si>
  <si>
    <t>Escrow Accrued September</t>
  </si>
  <si>
    <t>Enter the current total amount of FSS participant's escrow account.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</si>
</sst>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4" formatCode="_(&quot;$&quot;* #,##0.00_);_(&quot;$&quot;* \(#,##0.00\);_(&quot;$&quot;* &quot;-&quot;??_);_(@_)"/>
    <numFmt numFmtId="164" formatCode="[$-409]dd\-mmm\-yy;@"/>
    <numFmt numFmtId="165" formatCode="&quot;$&quot;#,##0.00"/>
    <numFmt numFmtId="166" formatCode="mm/dd/yy;@"/>
    <numFmt numFmtId="167" formatCode="[$-409]mmm\-yy;@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i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00B050"/>
        <bgColor indexed="64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dotted">
        <color indexed="64"/>
      </top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/>
      <bottom style="double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 style="thin">
        <color indexed="64"/>
      </top>
      <bottom/>
      <diagonal/>
    </border>
    <border>
      <left style="thin">
        <color indexed="64"/>
      </left>
      <right style="mediumDashed">
        <color indexed="64"/>
      </right>
      <top/>
      <bottom style="double">
        <color indexed="64"/>
      </bottom>
      <diagonal/>
    </border>
    <border>
      <left/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Dashed">
        <color indexed="64"/>
      </right>
      <top/>
      <bottom style="thin">
        <color indexed="64"/>
      </bottom>
      <diagonal/>
    </border>
    <border>
      <left/>
      <right style="mediumDashed">
        <color indexed="64"/>
      </right>
      <top/>
      <bottom style="thin">
        <color indexed="64"/>
      </bottom>
      <diagonal/>
    </border>
    <border>
      <left style="mediumDashed">
        <color indexed="64"/>
      </left>
      <right style="thin">
        <color indexed="64"/>
      </right>
      <top style="thin">
        <color indexed="64"/>
      </top>
      <bottom/>
      <diagonal/>
    </border>
    <border>
      <left style="mediumDashed">
        <color indexed="64"/>
      </left>
      <right style="thin">
        <color indexed="64"/>
      </right>
      <top/>
      <bottom style="double">
        <color indexed="64"/>
      </bottom>
      <diagonal/>
    </border>
    <border>
      <left style="mediumDashed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double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Dashed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Dashed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Dashed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 style="mediumDashed">
        <color indexed="64"/>
      </left>
      <right/>
      <top/>
      <bottom style="thin">
        <color indexed="64"/>
      </bottom>
      <diagonal/>
    </border>
    <border>
      <left style="medium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7" fillId="0" borderId="0" applyFont="0" applyFill="0" applyBorder="0" applyAlignment="0" applyProtection="0"/>
  </cellStyleXfs>
  <cellXfs count="247">
    <xf numFmtId="0" fontId="0" fillId="0" borderId="0" xfId="0"/>
    <xf numFmtId="0" fontId="0" fillId="0" borderId="1" xfId="0" applyBorder="1"/>
    <xf numFmtId="165" fontId="0" fillId="0" borderId="0" xfId="0" applyNumberFormat="1"/>
    <xf numFmtId="0" fontId="0" fillId="0" borderId="3" xfId="0" applyBorder="1"/>
    <xf numFmtId="0" fontId="0" fillId="0" borderId="4" xfId="0" applyBorder="1"/>
    <xf numFmtId="0" fontId="1" fillId="0" borderId="0" xfId="0" applyFont="1" applyAlignment="1">
      <alignment horizontal="center" wrapText="1"/>
    </xf>
    <xf numFmtId="165" fontId="0" fillId="0" borderId="7" xfId="0" applyNumberFormat="1" applyBorder="1"/>
    <xf numFmtId="165" fontId="0" fillId="0" borderId="0" xfId="0" applyNumberFormat="1" applyBorder="1"/>
    <xf numFmtId="166" fontId="0" fillId="0" borderId="0" xfId="0" applyNumberFormat="1"/>
    <xf numFmtId="167" fontId="0" fillId="0" borderId="0" xfId="0" applyNumberFormat="1"/>
    <xf numFmtId="0" fontId="0" fillId="4" borderId="0" xfId="0" applyFill="1" applyBorder="1"/>
    <xf numFmtId="0" fontId="6" fillId="4" borderId="0" xfId="0" applyFont="1" applyFill="1" applyBorder="1" applyAlignment="1">
      <alignment vertical="top" wrapText="1"/>
    </xf>
    <xf numFmtId="49" fontId="0" fillId="4" borderId="0" xfId="0" applyNumberFormat="1" applyFill="1" applyBorder="1" applyAlignment="1">
      <alignment vertical="top"/>
    </xf>
    <xf numFmtId="0" fontId="0" fillId="4" borderId="0" xfId="0" applyFill="1" applyBorder="1" applyAlignment="1">
      <alignment vertical="top" wrapText="1"/>
    </xf>
    <xf numFmtId="0" fontId="6" fillId="3" borderId="0" xfId="0" applyFont="1" applyFill="1" applyBorder="1" applyAlignment="1">
      <alignment vertical="top" wrapText="1"/>
    </xf>
    <xf numFmtId="49" fontId="0" fillId="3" borderId="0" xfId="0" applyNumberFormat="1" applyFill="1" applyBorder="1" applyAlignment="1">
      <alignment vertical="top"/>
    </xf>
    <xf numFmtId="0" fontId="0" fillId="3" borderId="0" xfId="0" applyFill="1" applyBorder="1" applyAlignment="1">
      <alignment vertical="top" wrapText="1"/>
    </xf>
    <xf numFmtId="0" fontId="6" fillId="3" borderId="0" xfId="0" applyNumberFormat="1" applyFont="1" applyFill="1" applyBorder="1" applyAlignment="1">
      <alignment vertical="top" wrapText="1"/>
    </xf>
    <xf numFmtId="165" fontId="6" fillId="3" borderId="0" xfId="0" applyNumberFormat="1" applyFont="1" applyFill="1" applyBorder="1" applyAlignment="1">
      <alignment vertical="top" wrapText="1"/>
    </xf>
    <xf numFmtId="166" fontId="6" fillId="4" borderId="0" xfId="0" applyNumberFormat="1" applyFont="1" applyFill="1" applyBorder="1" applyAlignment="1">
      <alignment vertical="top" wrapText="1"/>
    </xf>
    <xf numFmtId="165" fontId="6" fillId="4" borderId="0" xfId="0" applyNumberFormat="1" applyFont="1" applyFill="1" applyBorder="1" applyAlignment="1">
      <alignment vertical="top" wrapText="1"/>
    </xf>
    <xf numFmtId="0" fontId="0" fillId="4" borderId="0" xfId="0" applyFill="1"/>
    <xf numFmtId="0" fontId="2" fillId="0" borderId="7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6" fontId="2" fillId="0" borderId="7" xfId="0" applyNumberFormat="1" applyFont="1" applyBorder="1" applyAlignment="1">
      <alignment horizontal="center"/>
    </xf>
    <xf numFmtId="1" fontId="0" fillId="0" borderId="0" xfId="0" applyNumberFormat="1"/>
    <xf numFmtId="0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66" fontId="2" fillId="0" borderId="9" xfId="0" applyNumberFormat="1" applyFont="1" applyBorder="1" applyAlignment="1">
      <alignment horizontal="center"/>
    </xf>
    <xf numFmtId="166" fontId="6" fillId="3" borderId="0" xfId="0" applyNumberFormat="1" applyFont="1" applyFill="1" applyBorder="1" applyAlignment="1">
      <alignment vertical="top" wrapText="1"/>
    </xf>
    <xf numFmtId="0" fontId="0" fillId="3" borderId="0" xfId="0" applyFill="1" applyBorder="1" applyAlignment="1">
      <alignment horizontal="center" vertical="top" wrapText="1"/>
    </xf>
    <xf numFmtId="0" fontId="0" fillId="4" borderId="0" xfId="0" applyFill="1" applyBorder="1" applyAlignment="1">
      <alignment horizontal="center" vertical="top" wrapText="1"/>
    </xf>
    <xf numFmtId="167" fontId="6" fillId="3" borderId="0" xfId="0" applyNumberFormat="1" applyFont="1" applyFill="1" applyBorder="1" applyAlignment="1">
      <alignment vertical="top" wrapText="1"/>
    </xf>
    <xf numFmtId="0" fontId="0" fillId="0" borderId="2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1" xfId="0" applyNumberFormat="1" applyBorder="1" applyProtection="1">
      <protection locked="0"/>
    </xf>
    <xf numFmtId="0" fontId="0" fillId="0" borderId="30" xfId="0" applyBorder="1" applyProtection="1">
      <protection locked="0"/>
    </xf>
    <xf numFmtId="166" fontId="0" fillId="0" borderId="1" xfId="0" applyNumberFormat="1" applyBorder="1" applyProtection="1">
      <protection locked="0"/>
    </xf>
    <xf numFmtId="166" fontId="0" fillId="0" borderId="1" xfId="0" applyNumberFormat="1" applyBorder="1" applyAlignment="1" applyProtection="1">
      <alignment horizontal="center"/>
      <protection locked="0"/>
    </xf>
    <xf numFmtId="166" fontId="0" fillId="0" borderId="6" xfId="0" applyNumberFormat="1" applyBorder="1" applyProtection="1">
      <protection locked="0"/>
    </xf>
    <xf numFmtId="166" fontId="0" fillId="0" borderId="38" xfId="0" applyNumberFormat="1" applyBorder="1" applyProtection="1">
      <protection locked="0"/>
    </xf>
    <xf numFmtId="1" fontId="0" fillId="0" borderId="40" xfId="0" applyNumberFormat="1" applyBorder="1" applyProtection="1">
      <protection locked="0"/>
    </xf>
    <xf numFmtId="1" fontId="0" fillId="0" borderId="45" xfId="0" applyNumberFormat="1" applyBorder="1" applyProtection="1">
      <protection locked="0"/>
    </xf>
    <xf numFmtId="166" fontId="0" fillId="0" borderId="5" xfId="0" applyNumberFormat="1" applyBorder="1" applyAlignment="1" applyProtection="1">
      <alignment horizontal="center"/>
      <protection locked="0"/>
    </xf>
    <xf numFmtId="166" fontId="0" fillId="0" borderId="3" xfId="0" applyNumberFormat="1" applyBorder="1" applyProtection="1">
      <protection locked="0"/>
    </xf>
    <xf numFmtId="166" fontId="0" fillId="0" borderId="14" xfId="0" applyNumberFormat="1" applyBorder="1" applyAlignment="1" applyProtection="1">
      <alignment horizontal="center"/>
      <protection locked="0"/>
    </xf>
    <xf numFmtId="165" fontId="0" fillId="0" borderId="6" xfId="0" applyNumberFormat="1" applyBorder="1" applyAlignment="1" applyProtection="1">
      <alignment horizontal="center"/>
      <protection locked="0"/>
    </xf>
    <xf numFmtId="166" fontId="0" fillId="0" borderId="28" xfId="0" applyNumberFormat="1" applyBorder="1" applyAlignment="1" applyProtection="1">
      <alignment horizontal="center"/>
      <protection locked="0"/>
    </xf>
    <xf numFmtId="166" fontId="0" fillId="0" borderId="28" xfId="0" applyNumberFormat="1" applyBorder="1" applyAlignment="1" applyProtection="1">
      <alignment horizontal="left"/>
      <protection locked="0"/>
    </xf>
    <xf numFmtId="165" fontId="0" fillId="0" borderId="15" xfId="0" applyNumberFormat="1" applyBorder="1" applyProtection="1">
      <protection locked="0"/>
    </xf>
    <xf numFmtId="49" fontId="0" fillId="0" borderId="12" xfId="0" applyNumberFormat="1" applyBorder="1" applyProtection="1">
      <protection locked="0"/>
    </xf>
    <xf numFmtId="165" fontId="0" fillId="0" borderId="2" xfId="0" applyNumberFormat="1" applyBorder="1" applyProtection="1">
      <protection locked="0"/>
    </xf>
    <xf numFmtId="49" fontId="0" fillId="0" borderId="14" xfId="0" applyNumberFormat="1" applyBorder="1" applyProtection="1">
      <protection locked="0"/>
    </xf>
    <xf numFmtId="166" fontId="0" fillId="0" borderId="5" xfId="0" applyNumberFormat="1" applyBorder="1" applyProtection="1">
      <protection locked="0"/>
    </xf>
    <xf numFmtId="166" fontId="0" fillId="0" borderId="31" xfId="0" applyNumberFormat="1" applyBorder="1" applyProtection="1">
      <protection locked="0"/>
    </xf>
    <xf numFmtId="1" fontId="0" fillId="0" borderId="44" xfId="0" applyNumberFormat="1" applyBorder="1" applyProtection="1">
      <protection locked="0"/>
    </xf>
    <xf numFmtId="166" fontId="0" fillId="0" borderId="1" xfId="0" applyNumberFormat="1" applyBorder="1" applyAlignment="1" applyProtection="1">
      <alignment horizontal="left"/>
      <protection locked="0"/>
    </xf>
    <xf numFmtId="165" fontId="0" fillId="0" borderId="1" xfId="0" applyNumberFormat="1" applyBorder="1" applyAlignment="1" applyProtection="1">
      <alignment horizontal="right"/>
      <protection locked="0"/>
    </xf>
    <xf numFmtId="49" fontId="0" fillId="0" borderId="11" xfId="0" applyNumberFormat="1" applyBorder="1" applyAlignment="1" applyProtection="1">
      <alignment horizontal="right"/>
      <protection locked="0"/>
    </xf>
    <xf numFmtId="165" fontId="0" fillId="0" borderId="13" xfId="0" applyNumberFormat="1" applyBorder="1" applyProtection="1">
      <protection locked="0"/>
    </xf>
    <xf numFmtId="165" fontId="0" fillId="0" borderId="5" xfId="0" applyNumberFormat="1" applyBorder="1" applyProtection="1">
      <protection locked="0"/>
    </xf>
    <xf numFmtId="165" fontId="0" fillId="0" borderId="1" xfId="0" applyNumberFormat="1" applyBorder="1" applyProtection="1">
      <protection locked="0"/>
    </xf>
    <xf numFmtId="49" fontId="0" fillId="0" borderId="1" xfId="0" applyNumberFormat="1" applyBorder="1" applyProtection="1">
      <protection locked="0"/>
    </xf>
    <xf numFmtId="166" fontId="0" fillId="0" borderId="38" xfId="0" applyNumberFormat="1" applyBorder="1" applyAlignment="1" applyProtection="1">
      <alignment horizontal="center"/>
      <protection locked="0"/>
    </xf>
    <xf numFmtId="49" fontId="0" fillId="0" borderId="11" xfId="0" applyNumberFormat="1" applyBorder="1" applyProtection="1">
      <protection locked="0"/>
    </xf>
    <xf numFmtId="166" fontId="0" fillId="0" borderId="4" xfId="0" applyNumberFormat="1" applyBorder="1" applyProtection="1">
      <protection locked="0"/>
    </xf>
    <xf numFmtId="0" fontId="2" fillId="0" borderId="7" xfId="0" applyFont="1" applyBorder="1" applyAlignment="1">
      <alignment horizontal="center"/>
    </xf>
    <xf numFmtId="0" fontId="0" fillId="0" borderId="3" xfId="0" applyBorder="1" applyProtection="1">
      <protection locked="0"/>
    </xf>
    <xf numFmtId="0" fontId="0" fillId="0" borderId="4" xfId="0" applyBorder="1" applyProtection="1"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1" xfId="0" applyBorder="1" applyAlignment="1" applyProtection="1">
      <alignment horizontal="center"/>
      <protection locked="0"/>
    </xf>
    <xf numFmtId="0" fontId="0" fillId="5" borderId="0" xfId="0" applyFill="1"/>
    <xf numFmtId="166" fontId="0" fillId="5" borderId="0" xfId="0" applyNumberFormat="1" applyFill="1"/>
    <xf numFmtId="1" fontId="0" fillId="5" borderId="0" xfId="0" applyNumberFormat="1" applyFill="1"/>
    <xf numFmtId="0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165" fontId="0" fillId="5" borderId="0" xfId="0" applyNumberFormat="1" applyFill="1" applyBorder="1"/>
    <xf numFmtId="165" fontId="0" fillId="5" borderId="0" xfId="0" applyNumberFormat="1" applyFill="1"/>
    <xf numFmtId="167" fontId="0" fillId="5" borderId="0" xfId="0" applyNumberFormat="1" applyFill="1"/>
    <xf numFmtId="165" fontId="0" fillId="0" borderId="31" xfId="0" applyNumberFormat="1" applyBorder="1" applyProtection="1">
      <protection locked="0"/>
    </xf>
    <xf numFmtId="165" fontId="0" fillId="0" borderId="50" xfId="0" applyNumberFormat="1" applyFont="1" applyBorder="1" applyProtection="1">
      <protection locked="0"/>
    </xf>
    <xf numFmtId="165" fontId="0" fillId="0" borderId="50" xfId="0" applyNumberFormat="1" applyBorder="1" applyProtection="1">
      <protection locked="0"/>
    </xf>
    <xf numFmtId="0" fontId="3" fillId="0" borderId="0" xfId="0" applyFont="1" applyBorder="1"/>
    <xf numFmtId="165" fontId="3" fillId="0" borderId="0" xfId="0" applyNumberFormat="1" applyFont="1" applyBorder="1"/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3" fontId="3" fillId="0" borderId="0" xfId="0" applyNumberFormat="1" applyFont="1" applyBorder="1"/>
    <xf numFmtId="0" fontId="3" fillId="0" borderId="12" xfId="0" applyFont="1" applyBorder="1"/>
    <xf numFmtId="3" fontId="3" fillId="0" borderId="1" xfId="0" applyNumberFormat="1" applyFont="1" applyBorder="1"/>
    <xf numFmtId="1" fontId="0" fillId="0" borderId="38" xfId="0" applyNumberFormat="1" applyBorder="1" applyAlignment="1" applyProtection="1">
      <alignment horizontal="center"/>
      <protection locked="0"/>
    </xf>
    <xf numFmtId="1" fontId="0" fillId="5" borderId="0" xfId="0" applyNumberFormat="1" applyFill="1" applyAlignment="1">
      <alignment horizontal="center"/>
    </xf>
    <xf numFmtId="1" fontId="0" fillId="0" borderId="0" xfId="0" applyNumberFormat="1" applyAlignment="1">
      <alignment horizontal="center"/>
    </xf>
    <xf numFmtId="165" fontId="2" fillId="0" borderId="18" xfId="0" applyNumberFormat="1" applyFont="1" applyBorder="1" applyAlignment="1">
      <alignment horizontal="center"/>
    </xf>
    <xf numFmtId="0" fontId="3" fillId="0" borderId="51" xfId="0" applyFont="1" applyBorder="1"/>
    <xf numFmtId="0" fontId="3" fillId="0" borderId="55" xfId="0" applyFont="1" applyBorder="1"/>
    <xf numFmtId="1" fontId="3" fillId="0" borderId="26" xfId="0" applyNumberFormat="1" applyFont="1" applyBorder="1" applyAlignment="1">
      <alignment horizontal="center"/>
    </xf>
    <xf numFmtId="0" fontId="3" fillId="0" borderId="58" xfId="0" applyFont="1" applyBorder="1"/>
    <xf numFmtId="0" fontId="3" fillId="0" borderId="59" xfId="0" applyFont="1" applyBorder="1"/>
    <xf numFmtId="0" fontId="2" fillId="3" borderId="1" xfId="0" applyFont="1" applyFill="1" applyBorder="1" applyAlignment="1">
      <alignment horizontal="center" vertical="center" wrapText="1"/>
    </xf>
    <xf numFmtId="0" fontId="2" fillId="3" borderId="51" xfId="0" applyFont="1" applyFill="1" applyBorder="1" applyAlignment="1">
      <alignment horizontal="center" vertical="center" wrapText="1"/>
    </xf>
    <xf numFmtId="0" fontId="2" fillId="3" borderId="31" xfId="0" applyFont="1" applyFill="1" applyBorder="1" applyAlignment="1">
      <alignment horizontal="center" vertical="center" wrapText="1"/>
    </xf>
    <xf numFmtId="0" fontId="3" fillId="3" borderId="1" xfId="0" applyFont="1" applyFill="1" applyBorder="1"/>
    <xf numFmtId="165" fontId="2" fillId="3" borderId="50" xfId="0" applyNumberFormat="1" applyFont="1" applyFill="1" applyBorder="1" applyAlignment="1">
      <alignment horizontal="center" vertical="center" wrapText="1"/>
    </xf>
    <xf numFmtId="165" fontId="2" fillId="3" borderId="51" xfId="0" applyNumberFormat="1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1" fontId="0" fillId="3" borderId="31" xfId="0" applyNumberFormat="1" applyFill="1" applyBorder="1" applyProtection="1">
      <protection locked="0"/>
    </xf>
    <xf numFmtId="1" fontId="0" fillId="3" borderId="38" xfId="0" applyNumberFormat="1" applyFill="1" applyBorder="1" applyProtection="1">
      <protection locked="0"/>
    </xf>
    <xf numFmtId="1" fontId="0" fillId="3" borderId="56" xfId="0" applyNumberFormat="1" applyFill="1" applyBorder="1" applyProtection="1">
      <protection locked="0"/>
    </xf>
    <xf numFmtId="0" fontId="3" fillId="0" borderId="60" xfId="0" applyFont="1" applyBorder="1"/>
    <xf numFmtId="1" fontId="0" fillId="3" borderId="28" xfId="0" applyNumberFormat="1" applyFill="1" applyBorder="1" applyProtection="1">
      <protection locked="0"/>
    </xf>
    <xf numFmtId="0" fontId="3" fillId="0" borderId="61" xfId="0" applyFont="1" applyBorder="1"/>
    <xf numFmtId="0" fontId="3" fillId="0" borderId="32" xfId="0" applyFont="1" applyBorder="1"/>
    <xf numFmtId="0" fontId="3" fillId="0" borderId="62" xfId="0" applyFont="1" applyBorder="1"/>
    <xf numFmtId="0" fontId="2" fillId="3" borderId="27" xfId="0" applyFont="1" applyFill="1" applyBorder="1" applyAlignment="1">
      <alignment horizontal="center" vertical="center" wrapText="1"/>
    </xf>
    <xf numFmtId="166" fontId="0" fillId="3" borderId="31" xfId="0" applyNumberFormat="1" applyFill="1" applyBorder="1" applyAlignment="1" applyProtection="1">
      <alignment horizontal="left"/>
      <protection locked="0"/>
    </xf>
    <xf numFmtId="0" fontId="3" fillId="0" borderId="33" xfId="0" applyFont="1" applyBorder="1"/>
    <xf numFmtId="0" fontId="3" fillId="3" borderId="31" xfId="0" applyFont="1" applyFill="1" applyBorder="1"/>
    <xf numFmtId="0" fontId="3" fillId="3" borderId="31" xfId="0" applyFont="1" applyFill="1" applyBorder="1" applyProtection="1">
      <protection locked="0"/>
    </xf>
    <xf numFmtId="3" fontId="3" fillId="0" borderId="60" xfId="0" applyNumberFormat="1" applyFont="1" applyBorder="1"/>
    <xf numFmtId="165" fontId="3" fillId="0" borderId="29" xfId="0" applyNumberFormat="1" applyFont="1" applyBorder="1" applyAlignment="1">
      <alignment horizontal="center"/>
    </xf>
    <xf numFmtId="165" fontId="3" fillId="0" borderId="58" xfId="0" applyNumberFormat="1" applyFont="1" applyBorder="1"/>
    <xf numFmtId="1" fontId="3" fillId="0" borderId="57" xfId="0" applyNumberFormat="1" applyFont="1" applyBorder="1" applyAlignment="1">
      <alignment horizontal="center"/>
    </xf>
    <xf numFmtId="166" fontId="0" fillId="3" borderId="26" xfId="0" applyNumberFormat="1" applyFill="1" applyBorder="1" applyAlignment="1" applyProtection="1">
      <alignment horizontal="left"/>
      <protection locked="0"/>
    </xf>
    <xf numFmtId="1" fontId="3" fillId="0" borderId="21" xfId="0" applyNumberFormat="1" applyFont="1" applyBorder="1" applyAlignment="1">
      <alignment horizontal="center"/>
    </xf>
    <xf numFmtId="1" fontId="3" fillId="0" borderId="65" xfId="0" applyNumberFormat="1" applyFont="1" applyBorder="1" applyAlignment="1">
      <alignment horizontal="center"/>
    </xf>
    <xf numFmtId="165" fontId="3" fillId="0" borderId="66" xfId="0" applyNumberFormat="1" applyFont="1" applyBorder="1" applyAlignment="1">
      <alignment horizontal="center"/>
    </xf>
    <xf numFmtId="1" fontId="3" fillId="0" borderId="29" xfId="0" applyNumberFormat="1" applyFont="1" applyBorder="1" applyAlignment="1">
      <alignment horizontal="center"/>
    </xf>
    <xf numFmtId="3" fontId="3" fillId="0" borderId="58" xfId="0" applyNumberFormat="1" applyFont="1" applyBorder="1"/>
    <xf numFmtId="3" fontId="3" fillId="0" borderId="21" xfId="0" applyNumberFormat="1" applyFont="1" applyBorder="1"/>
    <xf numFmtId="0" fontId="3" fillId="0" borderId="26" xfId="0" applyFont="1" applyBorder="1" applyAlignment="1">
      <alignment horizontal="center"/>
    </xf>
    <xf numFmtId="0" fontId="3" fillId="3" borderId="26" xfId="0" applyFont="1" applyFill="1" applyBorder="1" applyProtection="1">
      <protection locked="0"/>
    </xf>
    <xf numFmtId="0" fontId="3" fillId="0" borderId="57" xfId="0" applyFont="1" applyBorder="1" applyAlignment="1">
      <alignment horizontal="center"/>
    </xf>
    <xf numFmtId="0" fontId="2" fillId="3" borderId="67" xfId="0" applyFont="1" applyFill="1" applyBorder="1" applyAlignment="1">
      <alignment horizontal="center" vertical="center" wrapText="1"/>
    </xf>
    <xf numFmtId="1" fontId="3" fillId="0" borderId="68" xfId="0" applyNumberFormat="1" applyFont="1" applyBorder="1" applyAlignment="1">
      <alignment horizontal="center"/>
    </xf>
    <xf numFmtId="0" fontId="2" fillId="3" borderId="13" xfId="0" applyFont="1" applyFill="1" applyBorder="1" applyAlignment="1">
      <alignment horizontal="center" vertical="center" wrapText="1"/>
    </xf>
    <xf numFmtId="1" fontId="3" fillId="0" borderId="69" xfId="0" applyNumberFormat="1" applyFont="1" applyBorder="1" applyAlignment="1">
      <alignment horizontal="center"/>
    </xf>
    <xf numFmtId="1" fontId="3" fillId="0" borderId="72" xfId="0" applyNumberFormat="1" applyFont="1" applyBorder="1" applyAlignment="1">
      <alignment horizontal="center"/>
    </xf>
    <xf numFmtId="1" fontId="3" fillId="0" borderId="63" xfId="0" applyNumberFormat="1" applyFont="1" applyBorder="1" applyAlignment="1">
      <alignment horizontal="center"/>
    </xf>
    <xf numFmtId="1" fontId="3" fillId="0" borderId="73" xfId="0" applyNumberFormat="1" applyFont="1" applyBorder="1" applyAlignment="1">
      <alignment horizontal="center"/>
    </xf>
    <xf numFmtId="0" fontId="3" fillId="3" borderId="26" xfId="0" applyFont="1" applyFill="1" applyBorder="1" applyAlignment="1">
      <alignment horizontal="left"/>
    </xf>
    <xf numFmtId="0" fontId="3" fillId="3" borderId="21" xfId="0" applyFont="1" applyFill="1" applyBorder="1" applyAlignment="1">
      <alignment horizontal="left"/>
    </xf>
    <xf numFmtId="1" fontId="3" fillId="0" borderId="51" xfId="0" applyNumberFormat="1" applyFont="1" applyBorder="1"/>
    <xf numFmtId="0" fontId="3" fillId="0" borderId="74" xfId="0" applyFont="1" applyBorder="1"/>
    <xf numFmtId="0" fontId="3" fillId="0" borderId="18" xfId="0" applyFont="1" applyBorder="1"/>
    <xf numFmtId="1" fontId="3" fillId="0" borderId="55" xfId="0" applyNumberFormat="1" applyFont="1" applyBorder="1"/>
    <xf numFmtId="165" fontId="8" fillId="3" borderId="0" xfId="0" applyNumberFormat="1" applyFont="1" applyFill="1" applyBorder="1" applyAlignment="1">
      <alignment vertical="top" wrapText="1"/>
    </xf>
    <xf numFmtId="165" fontId="1" fillId="2" borderId="10" xfId="0" applyNumberFormat="1" applyFont="1" applyFill="1" applyBorder="1" applyAlignment="1" applyProtection="1">
      <alignment horizontal="center" wrapText="1"/>
    </xf>
    <xf numFmtId="165" fontId="1" fillId="2" borderId="20" xfId="0" applyNumberFormat="1" applyFont="1" applyFill="1" applyBorder="1" applyAlignment="1" applyProtection="1">
      <alignment horizontal="center" wrapText="1"/>
    </xf>
    <xf numFmtId="165" fontId="0" fillId="2" borderId="18" xfId="0" applyNumberFormat="1" applyFill="1" applyBorder="1" applyProtection="1"/>
    <xf numFmtId="165" fontId="4" fillId="3" borderId="17" xfId="0" applyNumberFormat="1" applyFont="1" applyFill="1" applyBorder="1" applyProtection="1"/>
    <xf numFmtId="165" fontId="0" fillId="2" borderId="19" xfId="0" applyNumberFormat="1" applyFill="1" applyBorder="1" applyProtection="1"/>
    <xf numFmtId="165" fontId="1" fillId="2" borderId="75" xfId="0" applyNumberFormat="1" applyFont="1" applyFill="1" applyBorder="1" applyAlignment="1" applyProtection="1">
      <alignment horizontal="center" wrapText="1"/>
    </xf>
    <xf numFmtId="0" fontId="0" fillId="2" borderId="18" xfId="0" applyFill="1" applyBorder="1" applyProtection="1"/>
    <xf numFmtId="0" fontId="0" fillId="2" borderId="19" xfId="0" applyFill="1" applyBorder="1" applyProtection="1"/>
    <xf numFmtId="0" fontId="1" fillId="0" borderId="76" xfId="0" applyFont="1" applyBorder="1" applyAlignment="1">
      <alignment horizontal="center" wrapText="1"/>
    </xf>
    <xf numFmtId="165" fontId="4" fillId="3" borderId="19" xfId="0" applyNumberFormat="1" applyFont="1" applyFill="1" applyBorder="1" applyProtection="1">
      <protection locked="0"/>
    </xf>
    <xf numFmtId="165" fontId="7" fillId="0" borderId="49" xfId="1" applyNumberFormat="1" applyFont="1" applyBorder="1" applyProtection="1">
      <protection locked="0"/>
    </xf>
    <xf numFmtId="165" fontId="7" fillId="0" borderId="50" xfId="1" applyNumberFormat="1" applyFont="1" applyBorder="1" applyProtection="1">
      <protection locked="0"/>
    </xf>
    <xf numFmtId="1" fontId="1" fillId="2" borderId="27" xfId="0" applyNumberFormat="1" applyFont="1" applyFill="1" applyBorder="1" applyAlignment="1" applyProtection="1">
      <alignment horizontal="center" vertical="center" wrapText="1"/>
    </xf>
    <xf numFmtId="1" fontId="1" fillId="2" borderId="43" xfId="0" applyNumberFormat="1" applyFont="1" applyFill="1" applyBorder="1" applyAlignment="1" applyProtection="1">
      <alignment horizontal="center" vertical="center" wrapText="1"/>
    </xf>
    <xf numFmtId="1" fontId="0" fillId="2" borderId="46" xfId="0" applyNumberFormat="1" applyFill="1" applyBorder="1" applyAlignment="1" applyProtection="1">
      <alignment horizontal="center" wrapText="1"/>
    </xf>
    <xf numFmtId="1" fontId="0" fillId="2" borderId="47" xfId="0" applyNumberFormat="1" applyFill="1" applyBorder="1" applyAlignment="1" applyProtection="1">
      <alignment horizontal="center" wrapText="1"/>
    </xf>
    <xf numFmtId="1" fontId="1" fillId="2" borderId="41" xfId="0" applyNumberFormat="1" applyFont="1" applyFill="1" applyBorder="1" applyAlignment="1" applyProtection="1">
      <alignment horizontal="center" vertical="center" wrapText="1"/>
    </xf>
    <xf numFmtId="1" fontId="0" fillId="2" borderId="42" xfId="0" applyNumberFormat="1" applyFill="1" applyBorder="1" applyAlignment="1" applyProtection="1">
      <alignment horizontal="center" vertical="center" wrapText="1"/>
    </xf>
    <xf numFmtId="1" fontId="1" fillId="2" borderId="48" xfId="0" applyNumberFormat="1" applyFont="1" applyFill="1" applyBorder="1" applyAlignment="1" applyProtection="1">
      <alignment horizontal="center" vertical="center" wrapText="1"/>
    </xf>
    <xf numFmtId="1" fontId="1" fillId="2" borderId="42" xfId="0" applyNumberFormat="1" applyFont="1" applyFill="1" applyBorder="1" applyAlignment="1" applyProtection="1">
      <alignment horizontal="center" vertical="center" wrapText="1"/>
    </xf>
    <xf numFmtId="166" fontId="1" fillId="2" borderId="25" xfId="0" applyNumberFormat="1" applyFont="1" applyFill="1" applyBorder="1" applyAlignment="1" applyProtection="1">
      <alignment horizontal="center" vertical="center" wrapText="1"/>
    </xf>
    <xf numFmtId="166" fontId="1" fillId="2" borderId="16" xfId="0" applyNumberFormat="1" applyFont="1" applyFill="1" applyBorder="1" applyAlignment="1" applyProtection="1">
      <alignment horizontal="center" vertical="center" wrapText="1"/>
    </xf>
    <xf numFmtId="166" fontId="1" fillId="2" borderId="24" xfId="0" applyNumberFormat="1" applyFont="1" applyFill="1" applyBorder="1" applyAlignment="1" applyProtection="1">
      <alignment horizontal="center" vertical="center" wrapText="1"/>
    </xf>
    <xf numFmtId="166" fontId="1" fillId="2" borderId="21" xfId="0" applyNumberFormat="1" applyFont="1" applyFill="1" applyBorder="1" applyAlignment="1" applyProtection="1">
      <alignment horizontal="center" vertical="center" wrapText="1"/>
    </xf>
    <xf numFmtId="166" fontId="1" fillId="2" borderId="15" xfId="0" applyNumberFormat="1" applyFont="1" applyFill="1" applyBorder="1" applyAlignment="1" applyProtection="1">
      <alignment horizontal="center" vertical="center" wrapText="1"/>
    </xf>
    <xf numFmtId="166" fontId="1" fillId="2" borderId="22" xfId="0" applyNumberFormat="1" applyFont="1" applyFill="1" applyBorder="1" applyAlignment="1" applyProtection="1">
      <alignment horizontal="center" vertical="center" wrapText="1"/>
    </xf>
    <xf numFmtId="0" fontId="1" fillId="2" borderId="29" xfId="0" applyFont="1" applyFill="1" applyBorder="1" applyAlignment="1" applyProtection="1">
      <alignment horizontal="center" vertical="center" wrapText="1"/>
    </xf>
    <xf numFmtId="0" fontId="1" fillId="2" borderId="39" xfId="0" applyFont="1" applyFill="1" applyBorder="1" applyAlignment="1" applyProtection="1">
      <alignment horizontal="center" vertical="center" wrapText="1"/>
    </xf>
    <xf numFmtId="0" fontId="1" fillId="2" borderId="23" xfId="0" applyFont="1" applyFill="1" applyBorder="1" applyAlignment="1" applyProtection="1">
      <alignment horizontal="center" vertical="center" wrapText="1"/>
    </xf>
    <xf numFmtId="1" fontId="1" fillId="2" borderId="29" xfId="0" applyNumberFormat="1" applyFont="1" applyFill="1" applyBorder="1" applyAlignment="1" applyProtection="1">
      <alignment horizontal="center" vertical="center" wrapText="1"/>
    </xf>
    <xf numFmtId="1" fontId="1" fillId="2" borderId="39" xfId="0" applyNumberFormat="1" applyFont="1" applyFill="1" applyBorder="1" applyAlignment="1" applyProtection="1">
      <alignment horizontal="center" vertical="center" wrapText="1"/>
    </xf>
    <xf numFmtId="1" fontId="1" fillId="2" borderId="23" xfId="0" applyNumberFormat="1" applyFont="1" applyFill="1" applyBorder="1" applyAlignment="1" applyProtection="1">
      <alignment horizontal="center" vertical="center" wrapText="1"/>
    </xf>
    <xf numFmtId="1" fontId="0" fillId="2" borderId="25" xfId="0" applyNumberFormat="1" applyFill="1" applyBorder="1" applyAlignment="1" applyProtection="1">
      <alignment horizontal="center" wrapText="1"/>
    </xf>
    <xf numFmtId="1" fontId="0" fillId="2" borderId="24" xfId="0" applyNumberFormat="1" applyFill="1" applyBorder="1" applyAlignment="1" applyProtection="1">
      <alignment horizontal="center" wrapText="1"/>
    </xf>
    <xf numFmtId="167" fontId="1" fillId="2" borderId="21" xfId="0" applyNumberFormat="1" applyFont="1" applyFill="1" applyBorder="1" applyAlignment="1" applyProtection="1">
      <alignment horizontal="center" vertical="center" wrapText="1"/>
    </xf>
    <xf numFmtId="167" fontId="1" fillId="2" borderId="22" xfId="0" applyNumberFormat="1" applyFont="1" applyFill="1" applyBorder="1" applyAlignment="1" applyProtection="1">
      <alignment horizontal="center" vertical="center" wrapText="1"/>
    </xf>
    <xf numFmtId="166" fontId="1" fillId="2" borderId="29" xfId="0" applyNumberFormat="1" applyFont="1" applyFill="1" applyBorder="1" applyAlignment="1" applyProtection="1">
      <alignment horizontal="center" vertical="center" wrapText="1"/>
    </xf>
    <xf numFmtId="166" fontId="1" fillId="2" borderId="23" xfId="0" applyNumberFormat="1" applyFont="1" applyFill="1" applyBorder="1" applyAlignment="1" applyProtection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center" wrapText="1"/>
    </xf>
    <xf numFmtId="0" fontId="1" fillId="2" borderId="15" xfId="0" applyFont="1" applyFill="1" applyBorder="1" applyAlignment="1" applyProtection="1">
      <alignment horizontal="center" vertical="center" wrapText="1"/>
    </xf>
    <xf numFmtId="0" fontId="1" fillId="2" borderId="22" xfId="0" applyFont="1" applyFill="1" applyBorder="1" applyAlignment="1" applyProtection="1">
      <alignment horizontal="center" vertical="center" wrapText="1"/>
    </xf>
    <xf numFmtId="166" fontId="1" fillId="2" borderId="32" xfId="0" applyNumberFormat="1" applyFont="1" applyFill="1" applyBorder="1" applyAlignment="1" applyProtection="1">
      <alignment horizontal="center" vertical="center" wrapText="1"/>
    </xf>
    <xf numFmtId="166" fontId="1" fillId="2" borderId="33" xfId="0" applyNumberFormat="1" applyFont="1" applyFill="1" applyBorder="1" applyAlignment="1" applyProtection="1">
      <alignment horizontal="center" vertical="center" wrapText="1"/>
    </xf>
    <xf numFmtId="166" fontId="1" fillId="2" borderId="34" xfId="0" applyNumberFormat="1" applyFont="1" applyFill="1" applyBorder="1" applyAlignment="1" applyProtection="1">
      <alignment horizontal="center" vertical="center" wrapText="1"/>
    </xf>
    <xf numFmtId="0" fontId="2" fillId="0" borderId="7" xfId="0" applyFont="1" applyBorder="1" applyAlignment="1">
      <alignment horizontal="center"/>
    </xf>
    <xf numFmtId="166" fontId="1" fillId="2" borderId="36" xfId="0" applyNumberFormat="1" applyFont="1" applyFill="1" applyBorder="1" applyAlignment="1" applyProtection="1">
      <alignment horizontal="center" vertical="center" wrapText="1"/>
    </xf>
    <xf numFmtId="166" fontId="1" fillId="2" borderId="37" xfId="0" applyNumberFormat="1" applyFont="1" applyFill="1" applyBorder="1" applyAlignment="1" applyProtection="1">
      <alignment horizontal="center" vertical="center" wrapText="1"/>
    </xf>
    <xf numFmtId="166" fontId="1" fillId="2" borderId="36" xfId="0" applyNumberFormat="1" applyFont="1" applyFill="1" applyBorder="1" applyAlignment="1" applyProtection="1">
      <alignment horizontal="center" vertical="center"/>
    </xf>
    <xf numFmtId="166" fontId="1" fillId="2" borderId="37" xfId="0" applyNumberFormat="1" applyFont="1" applyFill="1" applyBorder="1" applyAlignment="1" applyProtection="1">
      <alignment horizontal="center" vertical="center"/>
    </xf>
    <xf numFmtId="166" fontId="1" fillId="2" borderId="32" xfId="0" applyNumberFormat="1" applyFont="1" applyFill="1" applyBorder="1" applyAlignment="1" applyProtection="1">
      <alignment horizontal="center" vertical="center"/>
    </xf>
    <xf numFmtId="166" fontId="1" fillId="2" borderId="34" xfId="0" applyNumberFormat="1" applyFont="1" applyFill="1" applyBorder="1" applyAlignment="1" applyProtection="1">
      <alignment horizontal="center" vertical="center"/>
    </xf>
    <xf numFmtId="0" fontId="1" fillId="2" borderId="25" xfId="0" applyFont="1" applyFill="1" applyBorder="1" applyAlignment="1" applyProtection="1">
      <alignment horizontal="center" vertical="center" wrapText="1"/>
    </xf>
    <xf numFmtId="0" fontId="1" fillId="2" borderId="16" xfId="0" applyFont="1" applyFill="1" applyBorder="1" applyAlignment="1" applyProtection="1">
      <alignment horizontal="center" vertical="center" wrapText="1"/>
    </xf>
    <xf numFmtId="0" fontId="1" fillId="2" borderId="24" xfId="0" applyFont="1" applyFill="1" applyBorder="1" applyAlignment="1" applyProtection="1">
      <alignment horizontal="center" vertical="center" wrapText="1"/>
    </xf>
    <xf numFmtId="0" fontId="9" fillId="5" borderId="0" xfId="0" applyFont="1" applyFill="1" applyAlignment="1">
      <alignment horizontal="center" vertical="center"/>
    </xf>
    <xf numFmtId="0" fontId="2" fillId="5" borderId="0" xfId="0" applyFont="1" applyFill="1" applyAlignment="1">
      <alignment horizontal="center" vertical="center"/>
    </xf>
    <xf numFmtId="165" fontId="2" fillId="0" borderId="8" xfId="0" applyNumberFormat="1" applyFont="1" applyBorder="1" applyAlignment="1">
      <alignment horizontal="center"/>
    </xf>
    <xf numFmtId="165" fontId="2" fillId="0" borderId="7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9" xfId="0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166" fontId="2" fillId="0" borderId="8" xfId="0" applyNumberFormat="1" applyFont="1" applyBorder="1" applyAlignment="1">
      <alignment horizontal="center"/>
    </xf>
    <xf numFmtId="166" fontId="2" fillId="0" borderId="7" xfId="0" applyNumberFormat="1" applyFont="1" applyBorder="1" applyAlignment="1">
      <alignment horizontal="center"/>
    </xf>
    <xf numFmtId="166" fontId="2" fillId="0" borderId="9" xfId="0" applyNumberFormat="1" applyFont="1" applyBorder="1" applyAlignment="1">
      <alignment horizontal="center"/>
    </xf>
    <xf numFmtId="166" fontId="1" fillId="2" borderId="27" xfId="0" applyNumberFormat="1" applyFont="1" applyFill="1" applyBorder="1" applyAlignment="1" applyProtection="1">
      <alignment horizontal="center" vertical="center" wrapText="1"/>
    </xf>
    <xf numFmtId="166" fontId="1" fillId="2" borderId="35" xfId="0" applyNumberFormat="1" applyFont="1" applyFill="1" applyBorder="1" applyAlignment="1" applyProtection="1">
      <alignment horizontal="center" vertical="center" wrapText="1"/>
    </xf>
    <xf numFmtId="166" fontId="1" fillId="2" borderId="11" xfId="0" applyNumberFormat="1" applyFont="1" applyFill="1" applyBorder="1" applyAlignment="1" applyProtection="1">
      <alignment horizontal="center" vertical="center" wrapText="1"/>
    </xf>
    <xf numFmtId="1" fontId="1" fillId="2" borderId="13" xfId="0" applyNumberFormat="1" applyFont="1" applyFill="1" applyBorder="1" applyAlignment="1" applyProtection="1">
      <alignment horizontal="center" vertical="center" wrapText="1"/>
    </xf>
    <xf numFmtId="165" fontId="1" fillId="2" borderId="25" xfId="0" applyNumberFormat="1" applyFont="1" applyFill="1" applyBorder="1" applyAlignment="1" applyProtection="1">
      <alignment horizontal="center" vertical="center" wrapText="1"/>
    </xf>
    <xf numFmtId="165" fontId="1" fillId="2" borderId="16" xfId="0" applyNumberFormat="1" applyFont="1" applyFill="1" applyBorder="1" applyAlignment="1" applyProtection="1">
      <alignment horizontal="center" vertical="center" wrapText="1"/>
    </xf>
    <xf numFmtId="165" fontId="1" fillId="2" borderId="24" xfId="0" applyNumberFormat="1" applyFont="1" applyFill="1" applyBorder="1" applyAlignment="1" applyProtection="1">
      <alignment horizontal="center" vertical="center" wrapText="1"/>
    </xf>
    <xf numFmtId="165" fontId="1" fillId="2" borderId="21" xfId="0" applyNumberFormat="1" applyFont="1" applyFill="1" applyBorder="1" applyAlignment="1" applyProtection="1">
      <alignment horizontal="center" vertical="center" wrapText="1"/>
    </xf>
    <xf numFmtId="165" fontId="1" fillId="2" borderId="15" xfId="0" applyNumberFormat="1" applyFont="1" applyFill="1" applyBorder="1" applyAlignment="1" applyProtection="1">
      <alignment horizontal="center" vertical="center" wrapText="1"/>
    </xf>
    <xf numFmtId="165" fontId="1" fillId="2" borderId="22" xfId="0" applyNumberFormat="1" applyFont="1" applyFill="1" applyBorder="1" applyAlignment="1" applyProtection="1">
      <alignment horizontal="center" vertical="center" wrapText="1"/>
    </xf>
    <xf numFmtId="167" fontId="1" fillId="2" borderId="29" xfId="0" applyNumberFormat="1" applyFont="1" applyFill="1" applyBorder="1" applyAlignment="1" applyProtection="1">
      <alignment horizontal="center" vertical="center" wrapText="1"/>
    </xf>
    <xf numFmtId="167" fontId="1" fillId="2" borderId="39" xfId="0" applyNumberFormat="1" applyFont="1" applyFill="1" applyBorder="1" applyAlignment="1" applyProtection="1">
      <alignment horizontal="center" vertical="center" wrapText="1"/>
    </xf>
    <xf numFmtId="167" fontId="1" fillId="2" borderId="23" xfId="0" applyNumberFormat="1" applyFont="1" applyFill="1" applyBorder="1" applyAlignment="1" applyProtection="1">
      <alignment horizontal="center" vertical="center" wrapText="1"/>
    </xf>
    <xf numFmtId="0" fontId="2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wrapText="1"/>
    </xf>
    <xf numFmtId="0" fontId="2" fillId="3" borderId="71" xfId="0" applyFont="1" applyFill="1" applyBorder="1" applyAlignment="1">
      <alignment horizontal="center" vertical="center" wrapText="1"/>
    </xf>
    <xf numFmtId="0" fontId="2" fillId="3" borderId="51" xfId="0" applyFont="1" applyFill="1" applyBorder="1" applyAlignment="1">
      <alignment horizontal="center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3" borderId="53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9" xfId="0" applyFont="1" applyFill="1" applyBorder="1" applyAlignment="1">
      <alignment horizontal="center" vertical="center" wrapText="1"/>
    </xf>
    <xf numFmtId="0" fontId="2" fillId="3" borderId="64" xfId="0" applyFont="1" applyFill="1" applyBorder="1" applyAlignment="1">
      <alignment horizontal="center" vertical="center" wrapText="1"/>
    </xf>
    <xf numFmtId="0" fontId="2" fillId="3" borderId="70" xfId="0" applyFont="1" applyFill="1" applyBorder="1" applyAlignment="1">
      <alignment horizontal="center" vertical="center" wrapText="1"/>
    </xf>
    <xf numFmtId="0" fontId="2" fillId="3" borderId="52" xfId="0" applyFont="1" applyFill="1" applyBorder="1" applyAlignment="1">
      <alignment horizontal="center" vertical="center" wrapText="1"/>
    </xf>
    <xf numFmtId="0" fontId="2" fillId="3" borderId="26" xfId="0" applyFont="1" applyFill="1" applyBorder="1" applyAlignment="1">
      <alignment horizontal="center" vertical="center" wrapText="1"/>
    </xf>
    <xf numFmtId="0" fontId="2" fillId="3" borderId="54" xfId="0" applyFont="1" applyFill="1" applyBorder="1" applyAlignment="1">
      <alignment horizontal="center" vertical="center" wrapText="1"/>
    </xf>
    <xf numFmtId="0" fontId="2" fillId="3" borderId="28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3" borderId="38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0" xfId="0" applyFont="1" applyBorder="1" applyAlignment="1">
      <alignment horizontal="center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Q72"/>
  <sheetViews>
    <sheetView tabSelected="1" topLeftCell="B2" zoomScaleNormal="100" workbookViewId="0">
      <selection activeCell="B6" sqref="B6"/>
    </sheetView>
  </sheetViews>
  <sheetFormatPr defaultRowHeight="15" x14ac:dyDescent="0.25"/>
  <cols>
    <col min="1" max="1" width="9.85546875" hidden="1" customWidth="1"/>
    <col min="2" max="2" width="13.42578125" bestFit="1" customWidth="1"/>
    <col min="3" max="3" width="18" customWidth="1"/>
    <col min="4" max="4" width="8.140625" customWidth="1"/>
    <col min="5" max="6" width="17.28515625" bestFit="1" customWidth="1"/>
    <col min="7" max="7" width="26.42578125" customWidth="1"/>
    <col min="8" max="8" width="26.85546875" customWidth="1"/>
    <col min="9" max="9" width="25.28515625" customWidth="1"/>
    <col min="10" max="10" width="15.7109375" style="8" customWidth="1"/>
    <col min="11" max="11" width="6.42578125" style="8" bestFit="1" customWidth="1"/>
    <col min="12" max="12" width="12.28515625" style="8" customWidth="1"/>
    <col min="13" max="13" width="5.7109375" style="8" bestFit="1" customWidth="1"/>
    <col min="14" max="14" width="12.28515625" style="8" bestFit="1" customWidth="1"/>
    <col min="15" max="15" width="9.7109375" style="8" bestFit="1" customWidth="1"/>
    <col min="16" max="16" width="11.85546875" style="8" bestFit="1" customWidth="1"/>
    <col min="17" max="17" width="19.7109375" customWidth="1"/>
    <col min="18" max="18" width="13.7109375" style="8" customWidth="1"/>
    <col min="19" max="20" width="9.7109375" style="8" customWidth="1"/>
    <col min="21" max="21" width="13.7109375" style="8" customWidth="1"/>
    <col min="22" max="22" width="16.140625" style="25" bestFit="1" customWidth="1"/>
    <col min="23" max="23" width="13.28515625" style="92" customWidth="1"/>
    <col min="24" max="24" width="13.28515625" style="25" customWidth="1"/>
    <col min="25" max="25" width="13.28515625" style="92" customWidth="1"/>
    <col min="26" max="26" width="13.28515625" style="25" customWidth="1"/>
    <col min="27" max="27" width="13.28515625" style="92" customWidth="1"/>
    <col min="28" max="28" width="13.28515625" style="25" customWidth="1"/>
    <col min="29" max="29" width="13.28515625" style="92" customWidth="1"/>
    <col min="30" max="30" width="13.28515625" style="25" customWidth="1"/>
    <col min="31" max="31" width="13.28515625" style="92" customWidth="1"/>
    <col min="32" max="32" width="13.28515625" style="25" customWidth="1"/>
    <col min="33" max="33" width="13.28515625" style="92" customWidth="1"/>
    <col min="34" max="34" width="13.28515625" style="25" customWidth="1"/>
    <col min="35" max="35" width="13.28515625" style="92" customWidth="1"/>
    <col min="36" max="36" width="13.28515625" style="25" customWidth="1"/>
    <col min="37" max="37" width="13.28515625" style="92" customWidth="1"/>
    <col min="38" max="38" width="13.28515625" style="25" customWidth="1"/>
    <col min="39" max="39" width="13.28515625" style="92" customWidth="1"/>
    <col min="40" max="40" width="13.28515625" style="25" customWidth="1"/>
    <col min="41" max="41" width="13.28515625" style="92" customWidth="1"/>
    <col min="42" max="42" width="13.7109375" style="25" customWidth="1"/>
    <col min="43" max="43" width="13.28515625" style="92" customWidth="1"/>
    <col min="44" max="44" width="14" style="25" customWidth="1"/>
    <col min="45" max="45" width="13.28515625" style="92" customWidth="1"/>
    <col min="46" max="46" width="14.140625" style="25" customWidth="1"/>
    <col min="47" max="47" width="23.28515625" style="26" customWidth="1"/>
    <col min="48" max="48" width="14.42578125" style="8" customWidth="1"/>
    <col min="49" max="49" width="20.28515625" style="8" customWidth="1"/>
    <col min="50" max="50" width="23.140625" customWidth="1"/>
    <col min="51" max="51" width="15.7109375" style="27" customWidth="1"/>
    <col min="52" max="52" width="10.7109375" style="27" bestFit="1" customWidth="1"/>
    <col min="53" max="53" width="43.28515625" style="27" customWidth="1"/>
    <col min="54" max="54" width="14" style="7" customWidth="1"/>
    <col min="55" max="55" width="14" style="2" customWidth="1"/>
    <col min="56" max="56" width="14" style="9" customWidth="1"/>
    <col min="57" max="68" width="12.7109375" style="2" customWidth="1"/>
    <col min="69" max="69" width="30.7109375" style="2" customWidth="1"/>
    <col min="70" max="70" width="36.28515625" customWidth="1"/>
  </cols>
  <sheetData>
    <row r="1" spans="1:69" hidden="1" x14ac:dyDescent="0.25">
      <c r="D1">
        <f>COUNT(D6:D55)</f>
        <v>0</v>
      </c>
      <c r="J1">
        <f>COUNT(J6:J55)</f>
        <v>0</v>
      </c>
      <c r="K1" s="26">
        <f t="shared" ref="K1:R1" si="0">COUNTIF(K6:K55,"Yes")</f>
        <v>0</v>
      </c>
      <c r="L1" s="26">
        <f t="shared" si="0"/>
        <v>0</v>
      </c>
      <c r="M1" s="26">
        <f t="shared" si="0"/>
        <v>0</v>
      </c>
      <c r="N1" s="26">
        <f t="shared" si="0"/>
        <v>0</v>
      </c>
      <c r="O1" s="26">
        <f t="shared" si="0"/>
        <v>0</v>
      </c>
      <c r="P1" s="26">
        <f t="shared" si="0"/>
        <v>0</v>
      </c>
      <c r="Q1" s="26">
        <f t="shared" si="0"/>
        <v>0</v>
      </c>
      <c r="R1" s="26">
        <f t="shared" si="0"/>
        <v>0</v>
      </c>
      <c r="V1" s="25">
        <f>SUM(V6:V55)</f>
        <v>0</v>
      </c>
      <c r="W1" s="26">
        <f>COUNTIF(W6:W55,"Yes")</f>
        <v>0</v>
      </c>
      <c r="Y1" s="26">
        <f>COUNTIF(Y6:Y55,"Yes")</f>
        <v>0</v>
      </c>
      <c r="AA1" s="26">
        <f>COUNTIF(AA6:AA55,"Yes")</f>
        <v>0</v>
      </c>
      <c r="AC1" s="26">
        <f>COUNTIF(AC6:AC55,"Yes")</f>
        <v>0</v>
      </c>
      <c r="AE1" s="26">
        <f>COUNTIF(AE6:AE55,"Yes")</f>
        <v>0</v>
      </c>
      <c r="AG1" s="26">
        <f>COUNTIF(AG6:AG55,"Yes")</f>
        <v>0</v>
      </c>
      <c r="AI1" s="26">
        <f>COUNTIF(AI6:AI55,"Yes")</f>
        <v>0</v>
      </c>
      <c r="AK1" s="26">
        <f>COUNTIF(AK6:AK55,"Yes")</f>
        <v>0</v>
      </c>
      <c r="AM1" s="26">
        <f>COUNTIF(AM6:AM55,"Yes")</f>
        <v>0</v>
      </c>
      <c r="AO1" s="26">
        <f>COUNTIF(AO6:AO55,"Yes")</f>
        <v>0</v>
      </c>
      <c r="AQ1" s="26">
        <f>COUNTIF(AQ6:AQ55,"Yes")</f>
        <v>0</v>
      </c>
      <c r="AS1" s="26">
        <f>COUNTIF(AS6:AS55,"Yes")</f>
        <v>0</v>
      </c>
      <c r="AU1" s="26">
        <f>COUNTIF(AU6:AU55,"Yes")</f>
        <v>0</v>
      </c>
      <c r="AW1" s="26">
        <f>COUNTIF(AW6:AW55,"Yes")</f>
        <v>0</v>
      </c>
      <c r="AY1" s="26">
        <f>COUNTIF(AY6:AY55,"Yes")</f>
        <v>0</v>
      </c>
      <c r="BB1" s="2">
        <f>SUM(BB6:BB54)</f>
        <v>0</v>
      </c>
      <c r="BC1">
        <f>COUNT(BB6:BB55)</f>
        <v>0</v>
      </c>
      <c r="BD1" s="2">
        <f>SUM(BD6:BD54)</f>
        <v>0</v>
      </c>
      <c r="BE1" s="2">
        <f t="shared" ref="BE1:BG1" si="1">SUM(BE6:BE54)</f>
        <v>0</v>
      </c>
      <c r="BF1" s="2">
        <f t="shared" si="1"/>
        <v>0</v>
      </c>
      <c r="BG1" s="2">
        <f t="shared" si="1"/>
        <v>0</v>
      </c>
    </row>
    <row r="2" spans="1:69" ht="24" customHeight="1" x14ac:dyDescent="0.25">
      <c r="A2" s="191" t="s">
        <v>18</v>
      </c>
      <c r="B2" s="191"/>
      <c r="C2" s="191"/>
      <c r="D2" s="191"/>
      <c r="E2" s="66"/>
      <c r="F2" s="66"/>
      <c r="G2" s="22"/>
      <c r="H2" s="23"/>
      <c r="I2" s="22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2"/>
      <c r="V2" s="28"/>
      <c r="W2" s="210" t="s">
        <v>49</v>
      </c>
      <c r="X2" s="211"/>
      <c r="Y2" s="211"/>
      <c r="Z2" s="211"/>
      <c r="AA2" s="211"/>
      <c r="AB2" s="211"/>
      <c r="AC2" s="211"/>
      <c r="AD2" s="211"/>
      <c r="AE2" s="211"/>
      <c r="AF2" s="211"/>
      <c r="AG2" s="211"/>
      <c r="AH2" s="211"/>
      <c r="AI2" s="211"/>
      <c r="AJ2" s="211"/>
      <c r="AK2" s="211"/>
      <c r="AL2" s="211"/>
      <c r="AM2" s="211"/>
      <c r="AN2" s="211"/>
      <c r="AO2" s="211"/>
      <c r="AP2" s="211"/>
      <c r="AQ2" s="211"/>
      <c r="AR2" s="211"/>
      <c r="AS2" s="211"/>
      <c r="AT2" s="212"/>
      <c r="AU2" s="205" t="s">
        <v>5</v>
      </c>
      <c r="AV2" s="206"/>
      <c r="AW2" s="206"/>
      <c r="AX2" s="207"/>
      <c r="AY2" s="191" t="s">
        <v>7</v>
      </c>
      <c r="AZ2" s="191"/>
      <c r="BA2" s="191"/>
      <c r="BB2" s="208"/>
      <c r="BC2" s="209"/>
      <c r="BD2" s="203" t="s">
        <v>4</v>
      </c>
      <c r="BE2" s="204"/>
      <c r="BF2" s="204"/>
      <c r="BG2" s="204"/>
      <c r="BH2" s="6"/>
      <c r="BI2" s="6"/>
      <c r="BJ2" s="6"/>
      <c r="BK2" s="6"/>
      <c r="BL2" s="6"/>
      <c r="BM2" s="6"/>
      <c r="BN2" s="6"/>
      <c r="BO2" s="6"/>
      <c r="BP2" s="6"/>
      <c r="BQ2"/>
    </row>
    <row r="3" spans="1:69" s="5" customFormat="1" ht="72" customHeight="1" thickBot="1" x14ac:dyDescent="0.3">
      <c r="A3" s="155" t="s">
        <v>3</v>
      </c>
      <c r="B3" s="198" t="s">
        <v>0</v>
      </c>
      <c r="C3" s="185" t="s">
        <v>1</v>
      </c>
      <c r="D3" s="185" t="s">
        <v>2</v>
      </c>
      <c r="E3" s="185" t="s">
        <v>98</v>
      </c>
      <c r="F3" s="185" t="s">
        <v>99</v>
      </c>
      <c r="G3" s="185" t="s">
        <v>32</v>
      </c>
      <c r="H3" s="185" t="s">
        <v>37</v>
      </c>
      <c r="I3" s="185" t="s">
        <v>20</v>
      </c>
      <c r="J3" s="188" t="s">
        <v>19</v>
      </c>
      <c r="K3" s="213" t="s">
        <v>39</v>
      </c>
      <c r="L3" s="213"/>
      <c r="M3" s="214"/>
      <c r="N3" s="213" t="s">
        <v>38</v>
      </c>
      <c r="O3" s="213"/>
      <c r="P3" s="213"/>
      <c r="Q3" s="213"/>
      <c r="R3" s="215"/>
      <c r="S3" s="167" t="s">
        <v>28</v>
      </c>
      <c r="T3" s="170" t="s">
        <v>29</v>
      </c>
      <c r="U3" s="170" t="s">
        <v>30</v>
      </c>
      <c r="V3" s="176" t="s">
        <v>31</v>
      </c>
      <c r="W3" s="216" t="s">
        <v>43</v>
      </c>
      <c r="X3" s="160"/>
      <c r="Y3" s="159" t="s">
        <v>113</v>
      </c>
      <c r="Z3" s="160"/>
      <c r="AA3" s="159" t="s">
        <v>51</v>
      </c>
      <c r="AB3" s="160"/>
      <c r="AC3" s="159" t="s">
        <v>54</v>
      </c>
      <c r="AD3" s="160"/>
      <c r="AE3" s="159" t="s">
        <v>55</v>
      </c>
      <c r="AF3" s="160"/>
      <c r="AG3" s="159" t="s">
        <v>52</v>
      </c>
      <c r="AH3" s="160"/>
      <c r="AI3" s="159" t="s">
        <v>53</v>
      </c>
      <c r="AJ3" s="160"/>
      <c r="AK3" s="159" t="s">
        <v>56</v>
      </c>
      <c r="AL3" s="160"/>
      <c r="AM3" s="159" t="s">
        <v>57</v>
      </c>
      <c r="AN3" s="160"/>
      <c r="AO3" s="159" t="s">
        <v>58</v>
      </c>
      <c r="AP3" s="160"/>
      <c r="AQ3" s="165" t="s">
        <v>59</v>
      </c>
      <c r="AR3" s="160"/>
      <c r="AS3" s="159" t="s">
        <v>60</v>
      </c>
      <c r="AT3" s="160"/>
      <c r="AU3" s="167" t="s">
        <v>40</v>
      </c>
      <c r="AV3" s="170" t="s">
        <v>35</v>
      </c>
      <c r="AW3" s="170" t="s">
        <v>41</v>
      </c>
      <c r="AX3" s="173" t="s">
        <v>48</v>
      </c>
      <c r="AY3" s="217" t="s">
        <v>42</v>
      </c>
      <c r="AZ3" s="220" t="s">
        <v>33</v>
      </c>
      <c r="BA3" s="220" t="s">
        <v>36</v>
      </c>
      <c r="BB3" s="220" t="s">
        <v>8</v>
      </c>
      <c r="BC3" s="223" t="s">
        <v>6</v>
      </c>
      <c r="BD3" s="147" t="s">
        <v>9</v>
      </c>
      <c r="BE3" s="148" t="s">
        <v>169</v>
      </c>
      <c r="BF3" s="148" t="s">
        <v>170</v>
      </c>
      <c r="BG3" s="148" t="s">
        <v>171</v>
      </c>
      <c r="BH3" s="148" t="s">
        <v>172</v>
      </c>
      <c r="BI3" s="148" t="s">
        <v>173</v>
      </c>
      <c r="BJ3" s="148" t="s">
        <v>174</v>
      </c>
      <c r="BK3" s="148" t="s">
        <v>175</v>
      </c>
      <c r="BL3" s="148" t="s">
        <v>176</v>
      </c>
      <c r="BM3" s="148" t="s">
        <v>177</v>
      </c>
      <c r="BN3" s="148" t="s">
        <v>178</v>
      </c>
      <c r="BO3" s="148" t="s">
        <v>179</v>
      </c>
      <c r="BP3" s="148" t="s">
        <v>180</v>
      </c>
      <c r="BQ3" s="152" t="s">
        <v>15</v>
      </c>
    </row>
    <row r="4" spans="1:69" ht="40.15" customHeight="1" thickTop="1" x14ac:dyDescent="0.25">
      <c r="A4" s="3"/>
      <c r="B4" s="199"/>
      <c r="C4" s="186"/>
      <c r="D4" s="186"/>
      <c r="E4" s="186"/>
      <c r="F4" s="186"/>
      <c r="G4" s="186"/>
      <c r="H4" s="186"/>
      <c r="I4" s="186"/>
      <c r="J4" s="189"/>
      <c r="K4" s="194" t="s">
        <v>21</v>
      </c>
      <c r="L4" s="170" t="s">
        <v>34</v>
      </c>
      <c r="M4" s="196" t="s">
        <v>22</v>
      </c>
      <c r="N4" s="192" t="s">
        <v>23</v>
      </c>
      <c r="O4" s="170" t="s">
        <v>24</v>
      </c>
      <c r="P4" s="170" t="s">
        <v>25</v>
      </c>
      <c r="Q4" s="181" t="s">
        <v>26</v>
      </c>
      <c r="R4" s="183" t="s">
        <v>27</v>
      </c>
      <c r="S4" s="168"/>
      <c r="T4" s="171"/>
      <c r="U4" s="171"/>
      <c r="V4" s="177"/>
      <c r="W4" s="179" t="s">
        <v>46</v>
      </c>
      <c r="X4" s="163" t="s">
        <v>47</v>
      </c>
      <c r="Y4" s="161" t="s">
        <v>46</v>
      </c>
      <c r="Z4" s="163" t="s">
        <v>47</v>
      </c>
      <c r="AA4" s="161" t="s">
        <v>46</v>
      </c>
      <c r="AB4" s="163" t="s">
        <v>47</v>
      </c>
      <c r="AC4" s="161" t="s">
        <v>46</v>
      </c>
      <c r="AD4" s="163" t="s">
        <v>47</v>
      </c>
      <c r="AE4" s="161" t="s">
        <v>46</v>
      </c>
      <c r="AF4" s="163" t="s">
        <v>47</v>
      </c>
      <c r="AG4" s="161" t="s">
        <v>46</v>
      </c>
      <c r="AH4" s="163" t="s">
        <v>47</v>
      </c>
      <c r="AI4" s="161" t="s">
        <v>46</v>
      </c>
      <c r="AJ4" s="163" t="s">
        <v>47</v>
      </c>
      <c r="AK4" s="161" t="s">
        <v>46</v>
      </c>
      <c r="AL4" s="163" t="s">
        <v>47</v>
      </c>
      <c r="AM4" s="161" t="s">
        <v>46</v>
      </c>
      <c r="AN4" s="163" t="s">
        <v>47</v>
      </c>
      <c r="AO4" s="161" t="s">
        <v>46</v>
      </c>
      <c r="AP4" s="163" t="s">
        <v>47</v>
      </c>
      <c r="AQ4" s="161" t="s">
        <v>46</v>
      </c>
      <c r="AR4" s="163" t="s">
        <v>47</v>
      </c>
      <c r="AS4" s="161" t="s">
        <v>46</v>
      </c>
      <c r="AT4" s="163" t="s">
        <v>47</v>
      </c>
      <c r="AU4" s="168"/>
      <c r="AV4" s="171"/>
      <c r="AW4" s="171"/>
      <c r="AX4" s="174"/>
      <c r="AY4" s="218"/>
      <c r="AZ4" s="221"/>
      <c r="BA4" s="221"/>
      <c r="BB4" s="221"/>
      <c r="BC4" s="224"/>
      <c r="BD4" s="149"/>
      <c r="BE4" s="150" t="s">
        <v>10</v>
      </c>
      <c r="BF4" s="150" t="s">
        <v>10</v>
      </c>
      <c r="BG4" s="150" t="s">
        <v>10</v>
      </c>
      <c r="BH4" s="150" t="s">
        <v>10</v>
      </c>
      <c r="BI4" s="150" t="s">
        <v>10</v>
      </c>
      <c r="BJ4" s="150" t="s">
        <v>10</v>
      </c>
      <c r="BK4" s="150" t="s">
        <v>10</v>
      </c>
      <c r="BL4" s="150" t="s">
        <v>10</v>
      </c>
      <c r="BM4" s="150" t="s">
        <v>10</v>
      </c>
      <c r="BN4" s="150" t="s">
        <v>10</v>
      </c>
      <c r="BO4" s="150" t="s">
        <v>10</v>
      </c>
      <c r="BP4" s="150" t="s">
        <v>10</v>
      </c>
      <c r="BQ4" s="153"/>
    </row>
    <row r="5" spans="1:69" ht="40.15" customHeight="1" thickBot="1" x14ac:dyDescent="0.3">
      <c r="A5" s="4"/>
      <c r="B5" s="200"/>
      <c r="C5" s="187"/>
      <c r="D5" s="187"/>
      <c r="E5" s="187"/>
      <c r="F5" s="187"/>
      <c r="G5" s="187"/>
      <c r="H5" s="187"/>
      <c r="I5" s="187"/>
      <c r="J5" s="190"/>
      <c r="K5" s="195"/>
      <c r="L5" s="172"/>
      <c r="M5" s="197"/>
      <c r="N5" s="193"/>
      <c r="O5" s="172"/>
      <c r="P5" s="172"/>
      <c r="Q5" s="182"/>
      <c r="R5" s="184"/>
      <c r="S5" s="169"/>
      <c r="T5" s="172"/>
      <c r="U5" s="172"/>
      <c r="V5" s="178"/>
      <c r="W5" s="180"/>
      <c r="X5" s="164"/>
      <c r="Y5" s="162"/>
      <c r="Z5" s="164"/>
      <c r="AA5" s="162"/>
      <c r="AB5" s="164"/>
      <c r="AC5" s="162"/>
      <c r="AD5" s="164"/>
      <c r="AE5" s="162"/>
      <c r="AF5" s="164"/>
      <c r="AG5" s="162"/>
      <c r="AH5" s="164"/>
      <c r="AI5" s="162"/>
      <c r="AJ5" s="164"/>
      <c r="AK5" s="162"/>
      <c r="AL5" s="164"/>
      <c r="AM5" s="162"/>
      <c r="AN5" s="164"/>
      <c r="AO5" s="162"/>
      <c r="AP5" s="164"/>
      <c r="AQ5" s="162"/>
      <c r="AR5" s="166"/>
      <c r="AS5" s="162"/>
      <c r="AT5" s="164"/>
      <c r="AU5" s="169"/>
      <c r="AV5" s="172"/>
      <c r="AW5" s="172"/>
      <c r="AX5" s="175"/>
      <c r="AY5" s="219"/>
      <c r="AZ5" s="222"/>
      <c r="BA5" s="222"/>
      <c r="BB5" s="222"/>
      <c r="BC5" s="225"/>
      <c r="BD5" s="151"/>
      <c r="BE5" s="156"/>
      <c r="BF5" s="156"/>
      <c r="BG5" s="156"/>
      <c r="BH5" s="156"/>
      <c r="BI5" s="156"/>
      <c r="BJ5" s="156"/>
      <c r="BK5" s="156"/>
      <c r="BL5" s="156"/>
      <c r="BM5" s="156"/>
      <c r="BN5" s="156"/>
      <c r="BO5" s="156"/>
      <c r="BP5" s="156"/>
      <c r="BQ5" s="154"/>
    </row>
    <row r="6" spans="1:69" ht="15.75" thickTop="1" x14ac:dyDescent="0.25">
      <c r="A6" s="1"/>
      <c r="B6" s="33"/>
      <c r="C6" s="33"/>
      <c r="D6" s="69"/>
      <c r="E6" s="34"/>
      <c r="F6" s="67"/>
      <c r="G6" s="35"/>
      <c r="H6" s="36"/>
      <c r="I6" s="36"/>
      <c r="J6" s="37"/>
      <c r="K6" s="38"/>
      <c r="L6" s="38"/>
      <c r="M6" s="38"/>
      <c r="N6" s="38"/>
      <c r="O6" s="38"/>
      <c r="P6" s="38"/>
      <c r="Q6" s="38"/>
      <c r="R6" s="38"/>
      <c r="S6" s="39"/>
      <c r="T6" s="40"/>
      <c r="U6" s="40"/>
      <c r="V6" s="41"/>
      <c r="W6" s="90"/>
      <c r="X6" s="42"/>
      <c r="Y6" s="90"/>
      <c r="Z6" s="42"/>
      <c r="AA6" s="90"/>
      <c r="AB6" s="42"/>
      <c r="AC6" s="90"/>
      <c r="AD6" s="42"/>
      <c r="AE6" s="90"/>
      <c r="AF6" s="42"/>
      <c r="AG6" s="90"/>
      <c r="AH6" s="42"/>
      <c r="AI6" s="90"/>
      <c r="AJ6" s="42"/>
      <c r="AK6" s="90"/>
      <c r="AL6" s="42"/>
      <c r="AM6" s="90"/>
      <c r="AN6" s="42"/>
      <c r="AO6" s="90"/>
      <c r="AP6" s="42"/>
      <c r="AQ6" s="90"/>
      <c r="AR6" s="42"/>
      <c r="AS6" s="90"/>
      <c r="AT6" s="42"/>
      <c r="AU6" s="43"/>
      <c r="AV6" s="44"/>
      <c r="AW6" s="45"/>
      <c r="AX6" s="33"/>
      <c r="AY6" s="46"/>
      <c r="AZ6" s="47"/>
      <c r="BA6" s="48"/>
      <c r="BB6" s="49"/>
      <c r="BC6" s="50"/>
      <c r="BD6" s="157"/>
      <c r="BE6" s="79"/>
      <c r="BF6" s="61"/>
      <c r="BG6" s="61"/>
      <c r="BH6" s="51"/>
      <c r="BI6" s="51"/>
      <c r="BJ6" s="51"/>
      <c r="BK6" s="51"/>
      <c r="BL6" s="51"/>
      <c r="BM6" s="51"/>
      <c r="BN6" s="51"/>
      <c r="BO6" s="51"/>
      <c r="BP6" s="51"/>
      <c r="BQ6" s="52"/>
    </row>
    <row r="7" spans="1:69" x14ac:dyDescent="0.25">
      <c r="A7" s="1"/>
      <c r="B7" s="33"/>
      <c r="C7" s="33"/>
      <c r="D7" s="69"/>
      <c r="E7" s="34"/>
      <c r="F7" s="68"/>
      <c r="G7" s="35"/>
      <c r="H7" s="34"/>
      <c r="I7" s="34"/>
      <c r="J7" s="37"/>
      <c r="K7" s="38"/>
      <c r="L7" s="38"/>
      <c r="M7" s="38"/>
      <c r="N7" s="38"/>
      <c r="O7" s="38"/>
      <c r="P7" s="38"/>
      <c r="Q7" s="38"/>
      <c r="R7" s="38"/>
      <c r="S7" s="39"/>
      <c r="T7" s="40"/>
      <c r="U7" s="54"/>
      <c r="V7" s="41"/>
      <c r="W7" s="90"/>
      <c r="X7" s="55"/>
      <c r="Y7" s="90"/>
      <c r="Z7" s="55"/>
      <c r="AA7" s="90"/>
      <c r="AB7" s="55"/>
      <c r="AC7" s="90"/>
      <c r="AD7" s="55"/>
      <c r="AE7" s="90"/>
      <c r="AF7" s="55"/>
      <c r="AG7" s="90"/>
      <c r="AH7" s="55"/>
      <c r="AI7" s="90"/>
      <c r="AJ7" s="55"/>
      <c r="AK7" s="90"/>
      <c r="AL7" s="55"/>
      <c r="AM7" s="90"/>
      <c r="AN7" s="55"/>
      <c r="AO7" s="90"/>
      <c r="AP7" s="55"/>
      <c r="AQ7" s="90"/>
      <c r="AR7" s="55"/>
      <c r="AS7" s="90"/>
      <c r="AT7" s="55"/>
      <c r="AU7" s="43"/>
      <c r="AV7" s="37"/>
      <c r="AW7" s="38"/>
      <c r="AX7" s="34"/>
      <c r="AY7" s="46"/>
      <c r="AZ7" s="38"/>
      <c r="BA7" s="56"/>
      <c r="BB7" s="57"/>
      <c r="BC7" s="58"/>
      <c r="BD7" s="158"/>
      <c r="BE7" s="79"/>
      <c r="BF7" s="61"/>
      <c r="BG7" s="61"/>
      <c r="BH7" s="61"/>
      <c r="BI7" s="61"/>
      <c r="BJ7" s="61"/>
      <c r="BK7" s="61"/>
      <c r="BL7" s="61"/>
      <c r="BM7" s="61"/>
      <c r="BN7" s="61"/>
      <c r="BO7" s="61"/>
      <c r="BP7" s="61"/>
      <c r="BQ7" s="62"/>
    </row>
    <row r="8" spans="1:69" x14ac:dyDescent="0.25">
      <c r="A8" s="1"/>
      <c r="B8" s="33"/>
      <c r="C8" s="33"/>
      <c r="D8" s="69"/>
      <c r="E8" s="34"/>
      <c r="F8" s="68"/>
      <c r="G8" s="35"/>
      <c r="H8" s="34"/>
      <c r="I8" s="34"/>
      <c r="J8" s="37"/>
      <c r="K8" s="38"/>
      <c r="L8" s="38"/>
      <c r="M8" s="38"/>
      <c r="N8" s="38"/>
      <c r="O8" s="38"/>
      <c r="P8" s="38"/>
      <c r="Q8" s="38"/>
      <c r="R8" s="38"/>
      <c r="S8" s="39"/>
      <c r="T8" s="40"/>
      <c r="U8" s="54"/>
      <c r="V8" s="41"/>
      <c r="W8" s="90"/>
      <c r="X8" s="55"/>
      <c r="Y8" s="90"/>
      <c r="Z8" s="55"/>
      <c r="AA8" s="90"/>
      <c r="AB8" s="55"/>
      <c r="AC8" s="90"/>
      <c r="AD8" s="55"/>
      <c r="AE8" s="90"/>
      <c r="AF8" s="55"/>
      <c r="AG8" s="90"/>
      <c r="AH8" s="55"/>
      <c r="AI8" s="90"/>
      <c r="AJ8" s="55"/>
      <c r="AK8" s="90"/>
      <c r="AL8" s="55"/>
      <c r="AM8" s="90"/>
      <c r="AN8" s="55"/>
      <c r="AO8" s="90"/>
      <c r="AP8" s="55"/>
      <c r="AQ8" s="90"/>
      <c r="AR8" s="55"/>
      <c r="AS8" s="90"/>
      <c r="AT8" s="55"/>
      <c r="AU8" s="43"/>
      <c r="AV8" s="44"/>
      <c r="AW8" s="38"/>
      <c r="AX8" s="34"/>
      <c r="AY8" s="46"/>
      <c r="AZ8" s="63"/>
      <c r="BA8" s="56"/>
      <c r="BB8" s="57"/>
      <c r="BC8" s="58"/>
      <c r="BD8" s="158"/>
      <c r="BE8" s="79"/>
      <c r="BF8" s="61"/>
      <c r="BG8" s="61"/>
      <c r="BH8" s="61"/>
      <c r="BI8" s="61"/>
      <c r="BJ8" s="61"/>
      <c r="BK8" s="61"/>
      <c r="BL8" s="61"/>
      <c r="BM8" s="61"/>
      <c r="BN8" s="61"/>
      <c r="BO8" s="61"/>
      <c r="BP8" s="61"/>
      <c r="BQ8" s="62"/>
    </row>
    <row r="9" spans="1:69" x14ac:dyDescent="0.25">
      <c r="A9" s="1"/>
      <c r="B9" s="33"/>
      <c r="C9" s="33"/>
      <c r="D9" s="69"/>
      <c r="E9" s="34"/>
      <c r="F9" s="67"/>
      <c r="G9" s="35"/>
      <c r="H9" s="34"/>
      <c r="I9" s="34"/>
      <c r="J9" s="37"/>
      <c r="K9" s="38"/>
      <c r="L9" s="38"/>
      <c r="M9" s="38"/>
      <c r="N9" s="38"/>
      <c r="O9" s="38"/>
      <c r="P9" s="38"/>
      <c r="Q9" s="38"/>
      <c r="R9" s="38"/>
      <c r="S9" s="39"/>
      <c r="T9" s="40"/>
      <c r="U9" s="54"/>
      <c r="V9" s="41"/>
      <c r="W9" s="90"/>
      <c r="X9" s="55"/>
      <c r="Y9" s="90"/>
      <c r="Z9" s="55"/>
      <c r="AA9" s="90"/>
      <c r="AB9" s="55"/>
      <c r="AC9" s="90"/>
      <c r="AD9" s="55"/>
      <c r="AE9" s="90"/>
      <c r="AF9" s="55"/>
      <c r="AG9" s="90"/>
      <c r="AH9" s="55"/>
      <c r="AI9" s="90"/>
      <c r="AJ9" s="55"/>
      <c r="AK9" s="90"/>
      <c r="AL9" s="55"/>
      <c r="AM9" s="90"/>
      <c r="AN9" s="55"/>
      <c r="AO9" s="90"/>
      <c r="AP9" s="55"/>
      <c r="AQ9" s="90"/>
      <c r="AR9" s="55"/>
      <c r="AS9" s="90"/>
      <c r="AT9" s="55"/>
      <c r="AU9" s="43"/>
      <c r="AV9" s="44"/>
      <c r="AW9" s="38"/>
      <c r="AX9" s="34"/>
      <c r="AY9" s="46"/>
      <c r="AZ9" s="63"/>
      <c r="BA9" s="56"/>
      <c r="BB9" s="61"/>
      <c r="BC9" s="64"/>
      <c r="BD9" s="80"/>
      <c r="BE9" s="79"/>
      <c r="BF9" s="61"/>
      <c r="BG9" s="61"/>
      <c r="BH9" s="61"/>
      <c r="BI9" s="61"/>
      <c r="BJ9" s="61"/>
      <c r="BK9" s="61"/>
      <c r="BL9" s="61"/>
      <c r="BM9" s="61"/>
      <c r="BN9" s="61"/>
      <c r="BO9" s="61"/>
      <c r="BP9" s="61"/>
      <c r="BQ9" s="62"/>
    </row>
    <row r="10" spans="1:69" x14ac:dyDescent="0.25">
      <c r="A10" s="1"/>
      <c r="B10" s="33"/>
      <c r="C10" s="33"/>
      <c r="D10" s="69"/>
      <c r="E10" s="34"/>
      <c r="F10" s="68"/>
      <c r="G10" s="35"/>
      <c r="H10" s="34"/>
      <c r="I10" s="34"/>
      <c r="J10" s="37"/>
      <c r="K10" s="38"/>
      <c r="L10" s="38"/>
      <c r="M10" s="38"/>
      <c r="N10" s="38"/>
      <c r="O10" s="38"/>
      <c r="P10" s="38"/>
      <c r="Q10" s="38"/>
      <c r="R10" s="38"/>
      <c r="S10" s="39"/>
      <c r="T10" s="40"/>
      <c r="U10" s="54"/>
      <c r="V10" s="41"/>
      <c r="W10" s="90"/>
      <c r="X10" s="55"/>
      <c r="Y10" s="90"/>
      <c r="Z10" s="55"/>
      <c r="AA10" s="90"/>
      <c r="AB10" s="55"/>
      <c r="AC10" s="90"/>
      <c r="AD10" s="55"/>
      <c r="AE10" s="90"/>
      <c r="AF10" s="55"/>
      <c r="AG10" s="90"/>
      <c r="AH10" s="55"/>
      <c r="AI10" s="90"/>
      <c r="AJ10" s="55"/>
      <c r="AK10" s="90"/>
      <c r="AL10" s="55"/>
      <c r="AM10" s="90"/>
      <c r="AN10" s="55"/>
      <c r="AO10" s="90"/>
      <c r="AP10" s="55"/>
      <c r="AQ10" s="90"/>
      <c r="AR10" s="55"/>
      <c r="AS10" s="90"/>
      <c r="AT10" s="55"/>
      <c r="AU10" s="43"/>
      <c r="AV10" s="44"/>
      <c r="AW10" s="38"/>
      <c r="AX10" s="34"/>
      <c r="AY10" s="46"/>
      <c r="AZ10" s="63"/>
      <c r="BA10" s="56"/>
      <c r="BB10" s="61"/>
      <c r="BC10" s="64"/>
      <c r="BD10" s="81"/>
      <c r="BE10" s="79"/>
      <c r="BF10" s="61"/>
      <c r="BG10" s="61"/>
      <c r="BH10" s="61"/>
      <c r="BI10" s="61"/>
      <c r="BJ10" s="61"/>
      <c r="BK10" s="61"/>
      <c r="BL10" s="61"/>
      <c r="BM10" s="61"/>
      <c r="BN10" s="61"/>
      <c r="BO10" s="61"/>
      <c r="BP10" s="61"/>
      <c r="BQ10" s="62"/>
    </row>
    <row r="11" spans="1:69" x14ac:dyDescent="0.25">
      <c r="A11" s="1"/>
      <c r="B11" s="33"/>
      <c r="C11" s="33"/>
      <c r="D11" s="69"/>
      <c r="E11" s="34"/>
      <c r="F11" s="68"/>
      <c r="G11" s="35"/>
      <c r="H11" s="34"/>
      <c r="I11" s="34"/>
      <c r="J11" s="37"/>
      <c r="K11" s="38"/>
      <c r="L11" s="38"/>
      <c r="M11" s="38"/>
      <c r="N11" s="38"/>
      <c r="O11" s="38"/>
      <c r="P11" s="38"/>
      <c r="Q11" s="38"/>
      <c r="R11" s="38"/>
      <c r="S11" s="39"/>
      <c r="T11" s="40"/>
      <c r="U11" s="54"/>
      <c r="V11" s="41"/>
      <c r="W11" s="90"/>
      <c r="X11" s="55"/>
      <c r="Y11" s="90"/>
      <c r="Z11" s="55"/>
      <c r="AA11" s="90"/>
      <c r="AB11" s="55"/>
      <c r="AC11" s="90"/>
      <c r="AD11" s="55"/>
      <c r="AE11" s="90"/>
      <c r="AF11" s="55"/>
      <c r="AG11" s="90"/>
      <c r="AH11" s="55"/>
      <c r="AI11" s="90"/>
      <c r="AJ11" s="55"/>
      <c r="AK11" s="90"/>
      <c r="AL11" s="55"/>
      <c r="AM11" s="90"/>
      <c r="AN11" s="55"/>
      <c r="AO11" s="90"/>
      <c r="AP11" s="55"/>
      <c r="AQ11" s="90"/>
      <c r="AR11" s="55"/>
      <c r="AS11" s="90"/>
      <c r="AT11" s="55"/>
      <c r="AU11" s="43"/>
      <c r="AV11" s="44"/>
      <c r="AW11" s="38"/>
      <c r="AX11" s="34"/>
      <c r="AY11" s="46"/>
      <c r="AZ11" s="63"/>
      <c r="BA11" s="56"/>
      <c r="BB11" s="61"/>
      <c r="BC11" s="64"/>
      <c r="BD11" s="81"/>
      <c r="BE11" s="79"/>
      <c r="BF11" s="61"/>
      <c r="BG11" s="61"/>
      <c r="BH11" s="61"/>
      <c r="BI11" s="61"/>
      <c r="BJ11" s="61"/>
      <c r="BK11" s="61"/>
      <c r="BL11" s="61"/>
      <c r="BM11" s="61"/>
      <c r="BN11" s="61"/>
      <c r="BO11" s="61"/>
      <c r="BP11" s="61"/>
      <c r="BQ11" s="62"/>
    </row>
    <row r="12" spans="1:69" x14ac:dyDescent="0.25">
      <c r="A12" s="1"/>
      <c r="B12" s="33"/>
      <c r="C12" s="33"/>
      <c r="D12" s="69"/>
      <c r="E12" s="34"/>
      <c r="F12" s="67"/>
      <c r="G12" s="35"/>
      <c r="H12" s="34"/>
      <c r="I12" s="34"/>
      <c r="J12" s="37"/>
      <c r="K12" s="38"/>
      <c r="L12" s="38"/>
      <c r="M12" s="38"/>
      <c r="N12" s="38"/>
      <c r="O12" s="38"/>
      <c r="P12" s="38"/>
      <c r="Q12" s="38"/>
      <c r="R12" s="38"/>
      <c r="S12" s="39"/>
      <c r="T12" s="40"/>
      <c r="U12" s="54"/>
      <c r="V12" s="41"/>
      <c r="W12" s="90"/>
      <c r="X12" s="55"/>
      <c r="Y12" s="90"/>
      <c r="Z12" s="55"/>
      <c r="AA12" s="90"/>
      <c r="AB12" s="55"/>
      <c r="AC12" s="90"/>
      <c r="AD12" s="55"/>
      <c r="AE12" s="90"/>
      <c r="AF12" s="55"/>
      <c r="AG12" s="90"/>
      <c r="AH12" s="55"/>
      <c r="AI12" s="90"/>
      <c r="AJ12" s="55"/>
      <c r="AK12" s="90"/>
      <c r="AL12" s="55"/>
      <c r="AM12" s="90"/>
      <c r="AN12" s="55"/>
      <c r="AO12" s="90"/>
      <c r="AP12" s="55"/>
      <c r="AQ12" s="90"/>
      <c r="AR12" s="55"/>
      <c r="AS12" s="90"/>
      <c r="AT12" s="55"/>
      <c r="AU12" s="43"/>
      <c r="AV12" s="44"/>
      <c r="AW12" s="38"/>
      <c r="AX12" s="34"/>
      <c r="AY12" s="46"/>
      <c r="AZ12" s="63"/>
      <c r="BA12" s="56"/>
      <c r="BB12" s="61"/>
      <c r="BC12" s="64"/>
      <c r="BD12" s="81"/>
      <c r="BE12" s="79"/>
      <c r="BF12" s="61"/>
      <c r="BG12" s="61"/>
      <c r="BH12" s="61"/>
      <c r="BI12" s="61"/>
      <c r="BJ12" s="61"/>
      <c r="BK12" s="61"/>
      <c r="BL12" s="61"/>
      <c r="BM12" s="61"/>
      <c r="BN12" s="61"/>
      <c r="BO12" s="61"/>
      <c r="BP12" s="61"/>
      <c r="BQ12" s="62"/>
    </row>
    <row r="13" spans="1:69" x14ac:dyDescent="0.25">
      <c r="A13" s="1"/>
      <c r="B13" s="33"/>
      <c r="C13" s="33"/>
      <c r="D13" s="69"/>
      <c r="E13" s="34"/>
      <c r="F13" s="68"/>
      <c r="G13" s="35"/>
      <c r="H13" s="34"/>
      <c r="I13" s="34"/>
      <c r="J13" s="37"/>
      <c r="K13" s="38"/>
      <c r="L13" s="38"/>
      <c r="M13" s="38"/>
      <c r="N13" s="38"/>
      <c r="O13" s="38"/>
      <c r="P13" s="38"/>
      <c r="Q13" s="38"/>
      <c r="R13" s="38"/>
      <c r="S13" s="39"/>
      <c r="T13" s="40"/>
      <c r="U13" s="54"/>
      <c r="V13" s="41"/>
      <c r="W13" s="90"/>
      <c r="X13" s="55"/>
      <c r="Y13" s="90"/>
      <c r="Z13" s="55"/>
      <c r="AA13" s="90"/>
      <c r="AB13" s="55"/>
      <c r="AC13" s="90"/>
      <c r="AD13" s="55"/>
      <c r="AE13" s="90"/>
      <c r="AF13" s="55"/>
      <c r="AG13" s="90"/>
      <c r="AH13" s="55"/>
      <c r="AI13" s="90"/>
      <c r="AJ13" s="55"/>
      <c r="AK13" s="90"/>
      <c r="AL13" s="55"/>
      <c r="AM13" s="90"/>
      <c r="AN13" s="55"/>
      <c r="AO13" s="90"/>
      <c r="AP13" s="55"/>
      <c r="AQ13" s="90"/>
      <c r="AR13" s="55"/>
      <c r="AS13" s="90"/>
      <c r="AT13" s="55"/>
      <c r="AU13" s="43"/>
      <c r="AV13" s="65"/>
      <c r="AW13" s="38"/>
      <c r="AX13" s="34"/>
      <c r="AY13" s="46"/>
      <c r="AZ13" s="63"/>
      <c r="BA13" s="56"/>
      <c r="BB13" s="61"/>
      <c r="BC13" s="64"/>
      <c r="BD13" s="81"/>
      <c r="BE13" s="79"/>
      <c r="BF13" s="61"/>
      <c r="BG13" s="61"/>
      <c r="BH13" s="61"/>
      <c r="BI13" s="61"/>
      <c r="BJ13" s="61"/>
      <c r="BK13" s="61"/>
      <c r="BL13" s="61"/>
      <c r="BM13" s="61"/>
      <c r="BN13" s="61"/>
      <c r="BO13" s="61"/>
      <c r="BP13" s="61"/>
      <c r="BQ13" s="62"/>
    </row>
    <row r="14" spans="1:69" x14ac:dyDescent="0.25">
      <c r="A14" s="1"/>
      <c r="B14" s="33"/>
      <c r="C14" s="33"/>
      <c r="D14" s="69"/>
      <c r="E14" s="34"/>
      <c r="F14" s="68"/>
      <c r="G14" s="35"/>
      <c r="H14" s="34"/>
      <c r="I14" s="34"/>
      <c r="J14" s="37"/>
      <c r="K14" s="38"/>
      <c r="L14" s="38"/>
      <c r="M14" s="38"/>
      <c r="N14" s="38"/>
      <c r="O14" s="38"/>
      <c r="P14" s="38"/>
      <c r="Q14" s="38"/>
      <c r="R14" s="38"/>
      <c r="S14" s="39"/>
      <c r="T14" s="40"/>
      <c r="U14" s="54"/>
      <c r="V14" s="41"/>
      <c r="W14" s="90"/>
      <c r="X14" s="55"/>
      <c r="Y14" s="90"/>
      <c r="Z14" s="55"/>
      <c r="AA14" s="90"/>
      <c r="AB14" s="55"/>
      <c r="AC14" s="90"/>
      <c r="AD14" s="55"/>
      <c r="AE14" s="90"/>
      <c r="AF14" s="55"/>
      <c r="AG14" s="90"/>
      <c r="AH14" s="55"/>
      <c r="AI14" s="90"/>
      <c r="AJ14" s="55"/>
      <c r="AK14" s="90"/>
      <c r="AL14" s="55"/>
      <c r="AM14" s="90"/>
      <c r="AN14" s="55"/>
      <c r="AO14" s="90"/>
      <c r="AP14" s="55"/>
      <c r="AQ14" s="90"/>
      <c r="AR14" s="55"/>
      <c r="AS14" s="90"/>
      <c r="AT14" s="55"/>
      <c r="AU14" s="43"/>
      <c r="AV14" s="44"/>
      <c r="AW14" s="38"/>
      <c r="AX14" s="34"/>
      <c r="AY14" s="46"/>
      <c r="AZ14" s="63"/>
      <c r="BA14" s="56"/>
      <c r="BB14" s="61"/>
      <c r="BC14" s="64"/>
      <c r="BD14" s="81"/>
      <c r="BE14" s="79"/>
      <c r="BF14" s="61"/>
      <c r="BG14" s="61"/>
      <c r="BH14" s="61"/>
      <c r="BI14" s="61"/>
      <c r="BJ14" s="61"/>
      <c r="BK14" s="61"/>
      <c r="BL14" s="61"/>
      <c r="BM14" s="61"/>
      <c r="BN14" s="61"/>
      <c r="BO14" s="61"/>
      <c r="BP14" s="61"/>
      <c r="BQ14" s="62"/>
    </row>
    <row r="15" spans="1:69" x14ac:dyDescent="0.25">
      <c r="A15" s="1"/>
      <c r="B15" s="33"/>
      <c r="C15" s="33"/>
      <c r="D15" s="69"/>
      <c r="E15" s="34"/>
      <c r="F15" s="67"/>
      <c r="G15" s="35"/>
      <c r="H15" s="34"/>
      <c r="I15" s="34"/>
      <c r="J15" s="37"/>
      <c r="K15" s="38"/>
      <c r="L15" s="38"/>
      <c r="M15" s="38"/>
      <c r="N15" s="38"/>
      <c r="O15" s="38"/>
      <c r="P15" s="38"/>
      <c r="Q15" s="38"/>
      <c r="R15" s="38"/>
      <c r="S15" s="39"/>
      <c r="T15" s="40"/>
      <c r="U15" s="54"/>
      <c r="V15" s="41"/>
      <c r="W15" s="90"/>
      <c r="X15" s="55"/>
      <c r="Y15" s="90"/>
      <c r="Z15" s="55"/>
      <c r="AA15" s="90"/>
      <c r="AB15" s="55"/>
      <c r="AC15" s="90"/>
      <c r="AD15" s="55"/>
      <c r="AE15" s="90"/>
      <c r="AF15" s="55"/>
      <c r="AG15" s="90"/>
      <c r="AH15" s="55"/>
      <c r="AI15" s="90"/>
      <c r="AJ15" s="55"/>
      <c r="AK15" s="90"/>
      <c r="AL15" s="55"/>
      <c r="AM15" s="90"/>
      <c r="AN15" s="55"/>
      <c r="AO15" s="90"/>
      <c r="AP15" s="55"/>
      <c r="AQ15" s="90"/>
      <c r="AR15" s="55"/>
      <c r="AS15" s="90"/>
      <c r="AT15" s="55"/>
      <c r="AU15" s="43"/>
      <c r="AV15" s="44"/>
      <c r="AW15" s="38"/>
      <c r="AX15" s="34"/>
      <c r="AY15" s="46"/>
      <c r="AZ15" s="63"/>
      <c r="BA15" s="56"/>
      <c r="BB15" s="61"/>
      <c r="BC15" s="64"/>
      <c r="BD15" s="81"/>
      <c r="BE15" s="79"/>
      <c r="BF15" s="61"/>
      <c r="BG15" s="61"/>
      <c r="BH15" s="61"/>
      <c r="BI15" s="61"/>
      <c r="BJ15" s="61"/>
      <c r="BK15" s="61"/>
      <c r="BL15" s="61"/>
      <c r="BM15" s="61"/>
      <c r="BN15" s="61"/>
      <c r="BO15" s="61"/>
      <c r="BP15" s="61"/>
      <c r="BQ15" s="62"/>
    </row>
    <row r="16" spans="1:69" x14ac:dyDescent="0.25">
      <c r="A16" s="1"/>
      <c r="B16" s="33"/>
      <c r="C16" s="33"/>
      <c r="D16" s="69"/>
      <c r="E16" s="34"/>
      <c r="F16" s="68"/>
      <c r="G16" s="35"/>
      <c r="H16" s="34"/>
      <c r="I16" s="34"/>
      <c r="J16" s="37"/>
      <c r="K16" s="38"/>
      <c r="L16" s="38"/>
      <c r="M16" s="38"/>
      <c r="N16" s="38"/>
      <c r="O16" s="38"/>
      <c r="P16" s="38"/>
      <c r="Q16" s="38"/>
      <c r="R16" s="38"/>
      <c r="S16" s="39"/>
      <c r="T16" s="40"/>
      <c r="U16" s="54"/>
      <c r="V16" s="41"/>
      <c r="W16" s="90"/>
      <c r="X16" s="55"/>
      <c r="Y16" s="90"/>
      <c r="Z16" s="55"/>
      <c r="AA16" s="90"/>
      <c r="AB16" s="55"/>
      <c r="AC16" s="90"/>
      <c r="AD16" s="55"/>
      <c r="AE16" s="90"/>
      <c r="AF16" s="55"/>
      <c r="AG16" s="90"/>
      <c r="AH16" s="55"/>
      <c r="AI16" s="90"/>
      <c r="AJ16" s="55"/>
      <c r="AK16" s="90"/>
      <c r="AL16" s="55"/>
      <c r="AM16" s="90"/>
      <c r="AN16" s="55"/>
      <c r="AO16" s="90"/>
      <c r="AP16" s="55"/>
      <c r="AQ16" s="90"/>
      <c r="AR16" s="55"/>
      <c r="AS16" s="90"/>
      <c r="AT16" s="55"/>
      <c r="AU16" s="43"/>
      <c r="AV16" s="37"/>
      <c r="AW16" s="38"/>
      <c r="AX16" s="34"/>
      <c r="AY16" s="46"/>
      <c r="AZ16" s="63"/>
      <c r="BA16" s="56"/>
      <c r="BB16" s="61"/>
      <c r="BC16" s="64"/>
      <c r="BD16" s="81"/>
      <c r="BE16" s="79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2"/>
    </row>
    <row r="17" spans="1:69" x14ac:dyDescent="0.25">
      <c r="A17" s="1"/>
      <c r="B17" s="33"/>
      <c r="C17" s="33"/>
      <c r="D17" s="69"/>
      <c r="E17" s="34"/>
      <c r="F17" s="68"/>
      <c r="G17" s="35"/>
      <c r="H17" s="34"/>
      <c r="I17" s="34"/>
      <c r="J17" s="37"/>
      <c r="K17" s="38"/>
      <c r="L17" s="38"/>
      <c r="M17" s="38"/>
      <c r="N17" s="38"/>
      <c r="O17" s="38"/>
      <c r="P17" s="38"/>
      <c r="Q17" s="38"/>
      <c r="R17" s="38"/>
      <c r="S17" s="39"/>
      <c r="T17" s="40"/>
      <c r="U17" s="54"/>
      <c r="V17" s="41"/>
      <c r="W17" s="90"/>
      <c r="X17" s="55"/>
      <c r="Y17" s="90"/>
      <c r="Z17" s="55"/>
      <c r="AA17" s="90"/>
      <c r="AB17" s="55"/>
      <c r="AC17" s="90"/>
      <c r="AD17" s="55"/>
      <c r="AE17" s="90"/>
      <c r="AF17" s="55"/>
      <c r="AG17" s="90"/>
      <c r="AH17" s="55"/>
      <c r="AI17" s="90"/>
      <c r="AJ17" s="55"/>
      <c r="AK17" s="90"/>
      <c r="AL17" s="55"/>
      <c r="AM17" s="90"/>
      <c r="AN17" s="55"/>
      <c r="AO17" s="90"/>
      <c r="AP17" s="55"/>
      <c r="AQ17" s="90"/>
      <c r="AR17" s="55"/>
      <c r="AS17" s="90"/>
      <c r="AT17" s="55"/>
      <c r="AU17" s="43"/>
      <c r="AV17" s="44"/>
      <c r="AW17" s="38"/>
      <c r="AX17" s="34"/>
      <c r="AY17" s="46"/>
      <c r="AZ17" s="63"/>
      <c r="BA17" s="56"/>
      <c r="BB17" s="61"/>
      <c r="BC17" s="64"/>
      <c r="BD17" s="81"/>
      <c r="BE17" s="79"/>
      <c r="BF17" s="61"/>
      <c r="BG17" s="61"/>
      <c r="BH17" s="61"/>
      <c r="BI17" s="61"/>
      <c r="BJ17" s="61"/>
      <c r="BK17" s="61"/>
      <c r="BL17" s="61"/>
      <c r="BM17" s="61"/>
      <c r="BN17" s="61"/>
      <c r="BO17" s="61"/>
      <c r="BP17" s="61"/>
      <c r="BQ17" s="62"/>
    </row>
    <row r="18" spans="1:69" x14ac:dyDescent="0.25">
      <c r="A18" s="1"/>
      <c r="B18" s="33"/>
      <c r="C18" s="33"/>
      <c r="D18" s="69"/>
      <c r="E18" s="34"/>
      <c r="F18" s="67"/>
      <c r="G18" s="35"/>
      <c r="H18" s="34"/>
      <c r="I18" s="34"/>
      <c r="J18" s="37"/>
      <c r="K18" s="38"/>
      <c r="L18" s="38"/>
      <c r="M18" s="38"/>
      <c r="N18" s="38"/>
      <c r="O18" s="38"/>
      <c r="P18" s="38"/>
      <c r="Q18" s="38"/>
      <c r="R18" s="38"/>
      <c r="S18" s="39"/>
      <c r="T18" s="40"/>
      <c r="U18" s="54"/>
      <c r="V18" s="41"/>
      <c r="W18" s="90"/>
      <c r="X18" s="55"/>
      <c r="Y18" s="90"/>
      <c r="Z18" s="55"/>
      <c r="AA18" s="90"/>
      <c r="AB18" s="55"/>
      <c r="AC18" s="90"/>
      <c r="AD18" s="55"/>
      <c r="AE18" s="90"/>
      <c r="AF18" s="55"/>
      <c r="AG18" s="90"/>
      <c r="AH18" s="55"/>
      <c r="AI18" s="90"/>
      <c r="AJ18" s="55"/>
      <c r="AK18" s="90"/>
      <c r="AL18" s="55"/>
      <c r="AM18" s="90"/>
      <c r="AN18" s="55"/>
      <c r="AO18" s="90"/>
      <c r="AP18" s="55"/>
      <c r="AQ18" s="90"/>
      <c r="AR18" s="55"/>
      <c r="AS18" s="90"/>
      <c r="AT18" s="55"/>
      <c r="AU18" s="43"/>
      <c r="AV18" s="44"/>
      <c r="AW18" s="38"/>
      <c r="AX18" s="34"/>
      <c r="AY18" s="46"/>
      <c r="AZ18" s="63"/>
      <c r="BA18" s="56"/>
      <c r="BB18" s="61"/>
      <c r="BC18" s="64"/>
      <c r="BD18" s="81"/>
      <c r="BE18" s="79"/>
      <c r="BF18" s="61"/>
      <c r="BG18" s="61"/>
      <c r="BH18" s="61"/>
      <c r="BI18" s="61"/>
      <c r="BJ18" s="61"/>
      <c r="BK18" s="61"/>
      <c r="BL18" s="61"/>
      <c r="BM18" s="61"/>
      <c r="BN18" s="61"/>
      <c r="BO18" s="61"/>
      <c r="BP18" s="61"/>
      <c r="BQ18" s="62"/>
    </row>
    <row r="19" spans="1:69" x14ac:dyDescent="0.25">
      <c r="A19" s="1"/>
      <c r="B19" s="33"/>
      <c r="C19" s="33"/>
      <c r="D19" s="69"/>
      <c r="E19" s="34"/>
      <c r="F19" s="68"/>
      <c r="G19" s="35"/>
      <c r="H19" s="34"/>
      <c r="I19" s="34"/>
      <c r="J19" s="37"/>
      <c r="K19" s="38"/>
      <c r="L19" s="38"/>
      <c r="M19" s="38"/>
      <c r="N19" s="38"/>
      <c r="O19" s="38"/>
      <c r="P19" s="38"/>
      <c r="Q19" s="38"/>
      <c r="R19" s="38"/>
      <c r="S19" s="53"/>
      <c r="T19" s="40"/>
      <c r="U19" s="54"/>
      <c r="V19" s="41"/>
      <c r="W19" s="90"/>
      <c r="X19" s="55"/>
      <c r="Y19" s="90"/>
      <c r="Z19" s="55"/>
      <c r="AA19" s="90"/>
      <c r="AB19" s="55"/>
      <c r="AC19" s="90"/>
      <c r="AD19" s="55"/>
      <c r="AE19" s="90"/>
      <c r="AF19" s="55"/>
      <c r="AG19" s="90"/>
      <c r="AH19" s="55"/>
      <c r="AI19" s="90"/>
      <c r="AJ19" s="55"/>
      <c r="AK19" s="90"/>
      <c r="AL19" s="55"/>
      <c r="AM19" s="90"/>
      <c r="AN19" s="55"/>
      <c r="AO19" s="90"/>
      <c r="AP19" s="55"/>
      <c r="AQ19" s="90"/>
      <c r="AR19" s="55"/>
      <c r="AS19" s="90"/>
      <c r="AT19" s="55"/>
      <c r="AU19" s="43"/>
      <c r="AV19" s="44"/>
      <c r="AW19" s="38"/>
      <c r="AX19" s="34"/>
      <c r="AY19" s="46"/>
      <c r="AZ19" s="63"/>
      <c r="BA19" s="56"/>
      <c r="BB19" s="61"/>
      <c r="BC19" s="64"/>
      <c r="BD19" s="81"/>
      <c r="BE19" s="79"/>
      <c r="BF19" s="61"/>
      <c r="BG19" s="61"/>
      <c r="BH19" s="61"/>
      <c r="BI19" s="61"/>
      <c r="BJ19" s="61"/>
      <c r="BK19" s="61"/>
      <c r="BL19" s="61"/>
      <c r="BM19" s="61"/>
      <c r="BN19" s="61"/>
      <c r="BO19" s="61"/>
      <c r="BP19" s="61"/>
      <c r="BQ19" s="62"/>
    </row>
    <row r="20" spans="1:69" x14ac:dyDescent="0.25">
      <c r="A20" s="1"/>
      <c r="B20" s="33"/>
      <c r="C20" s="33"/>
      <c r="D20" s="69"/>
      <c r="E20" s="34"/>
      <c r="F20" s="68"/>
      <c r="G20" s="35"/>
      <c r="H20" s="34"/>
      <c r="I20" s="34"/>
      <c r="J20" s="37"/>
      <c r="K20" s="38"/>
      <c r="L20" s="38"/>
      <c r="M20" s="38"/>
      <c r="N20" s="38"/>
      <c r="O20" s="38"/>
      <c r="P20" s="38"/>
      <c r="Q20" s="38"/>
      <c r="R20" s="38"/>
      <c r="S20" s="53"/>
      <c r="T20" s="54"/>
      <c r="U20" s="54"/>
      <c r="V20" s="41"/>
      <c r="W20" s="90"/>
      <c r="X20" s="55"/>
      <c r="Y20" s="90"/>
      <c r="Z20" s="55"/>
      <c r="AA20" s="90"/>
      <c r="AB20" s="55"/>
      <c r="AC20" s="90"/>
      <c r="AD20" s="55"/>
      <c r="AE20" s="90"/>
      <c r="AF20" s="55"/>
      <c r="AG20" s="90"/>
      <c r="AH20" s="55"/>
      <c r="AI20" s="90"/>
      <c r="AJ20" s="55"/>
      <c r="AK20" s="90"/>
      <c r="AL20" s="55"/>
      <c r="AM20" s="90"/>
      <c r="AN20" s="55"/>
      <c r="AO20" s="90"/>
      <c r="AP20" s="55"/>
      <c r="AQ20" s="90"/>
      <c r="AR20" s="55"/>
      <c r="AS20" s="90"/>
      <c r="AT20" s="55"/>
      <c r="AU20" s="43"/>
      <c r="AV20" s="44"/>
      <c r="AW20" s="38"/>
      <c r="AX20" s="34"/>
      <c r="AY20" s="46"/>
      <c r="AZ20" s="63"/>
      <c r="BA20" s="56"/>
      <c r="BB20" s="61"/>
      <c r="BC20" s="64"/>
      <c r="BD20" s="81"/>
      <c r="BE20" s="79"/>
      <c r="BF20" s="61"/>
      <c r="BG20" s="61"/>
      <c r="BH20" s="61"/>
      <c r="BI20" s="61"/>
      <c r="BJ20" s="61"/>
      <c r="BK20" s="61"/>
      <c r="BL20" s="61"/>
      <c r="BM20" s="61"/>
      <c r="BN20" s="61"/>
      <c r="BO20" s="61"/>
      <c r="BP20" s="61"/>
      <c r="BQ20" s="62"/>
    </row>
    <row r="21" spans="1:69" x14ac:dyDescent="0.25">
      <c r="A21" s="1"/>
      <c r="B21" s="33"/>
      <c r="C21" s="33"/>
      <c r="D21" s="70"/>
      <c r="E21" s="34"/>
      <c r="F21" s="67"/>
      <c r="G21" s="35"/>
      <c r="H21" s="34"/>
      <c r="I21" s="34"/>
      <c r="J21" s="37"/>
      <c r="K21" s="38"/>
      <c r="L21" s="38"/>
      <c r="M21" s="38"/>
      <c r="N21" s="38"/>
      <c r="O21" s="38"/>
      <c r="P21" s="38"/>
      <c r="Q21" s="38"/>
      <c r="R21" s="38"/>
      <c r="S21" s="53"/>
      <c r="T21" s="54"/>
      <c r="U21" s="54"/>
      <c r="V21" s="41"/>
      <c r="W21" s="90"/>
      <c r="X21" s="55"/>
      <c r="Y21" s="90"/>
      <c r="Z21" s="55"/>
      <c r="AA21" s="90"/>
      <c r="AB21" s="55"/>
      <c r="AC21" s="90"/>
      <c r="AD21" s="55"/>
      <c r="AE21" s="90"/>
      <c r="AF21" s="55"/>
      <c r="AG21" s="90"/>
      <c r="AH21" s="55"/>
      <c r="AI21" s="90"/>
      <c r="AJ21" s="55"/>
      <c r="AK21" s="90"/>
      <c r="AL21" s="55"/>
      <c r="AM21" s="90"/>
      <c r="AN21" s="55"/>
      <c r="AO21" s="90"/>
      <c r="AP21" s="55"/>
      <c r="AQ21" s="90"/>
      <c r="AR21" s="55"/>
      <c r="AS21" s="90"/>
      <c r="AT21" s="55"/>
      <c r="AU21" s="43"/>
      <c r="AV21" s="44"/>
      <c r="AW21" s="38"/>
      <c r="AX21" s="34"/>
      <c r="AY21" s="46"/>
      <c r="AZ21" s="63"/>
      <c r="BA21" s="56"/>
      <c r="BB21" s="61"/>
      <c r="BC21" s="64"/>
      <c r="BD21" s="81"/>
      <c r="BE21" s="79"/>
      <c r="BF21" s="61"/>
      <c r="BG21" s="61"/>
      <c r="BH21" s="61"/>
      <c r="BI21" s="61"/>
      <c r="BJ21" s="61"/>
      <c r="BK21" s="61"/>
      <c r="BL21" s="61"/>
      <c r="BM21" s="61"/>
      <c r="BN21" s="61"/>
      <c r="BO21" s="61"/>
      <c r="BP21" s="61"/>
      <c r="BQ21" s="62"/>
    </row>
    <row r="22" spans="1:69" x14ac:dyDescent="0.25">
      <c r="A22" s="1"/>
      <c r="B22" s="33"/>
      <c r="C22" s="33"/>
      <c r="D22" s="70"/>
      <c r="E22" s="34"/>
      <c r="F22" s="68"/>
      <c r="G22" s="35"/>
      <c r="H22" s="34"/>
      <c r="I22" s="34"/>
      <c r="J22" s="37"/>
      <c r="K22" s="38"/>
      <c r="L22" s="38"/>
      <c r="M22" s="38"/>
      <c r="N22" s="38"/>
      <c r="O22" s="38"/>
      <c r="P22" s="38"/>
      <c r="Q22" s="38"/>
      <c r="R22" s="38"/>
      <c r="S22" s="53"/>
      <c r="T22" s="54"/>
      <c r="U22" s="54"/>
      <c r="V22" s="41"/>
      <c r="W22" s="90"/>
      <c r="X22" s="55"/>
      <c r="Y22" s="90"/>
      <c r="Z22" s="55"/>
      <c r="AA22" s="90"/>
      <c r="AB22" s="55"/>
      <c r="AC22" s="90"/>
      <c r="AD22" s="55"/>
      <c r="AE22" s="90"/>
      <c r="AF22" s="55"/>
      <c r="AG22" s="90"/>
      <c r="AH22" s="55"/>
      <c r="AI22" s="90"/>
      <c r="AJ22" s="55"/>
      <c r="AK22" s="90"/>
      <c r="AL22" s="55"/>
      <c r="AM22" s="90"/>
      <c r="AN22" s="55"/>
      <c r="AO22" s="90"/>
      <c r="AP22" s="55"/>
      <c r="AQ22" s="90"/>
      <c r="AR22" s="55"/>
      <c r="AS22" s="90"/>
      <c r="AT22" s="55"/>
      <c r="AU22" s="43"/>
      <c r="AV22" s="44"/>
      <c r="AW22" s="38"/>
      <c r="AX22" s="34"/>
      <c r="AY22" s="46"/>
      <c r="AZ22" s="63"/>
      <c r="BA22" s="56"/>
      <c r="BB22" s="61"/>
      <c r="BC22" s="64"/>
      <c r="BD22" s="81"/>
      <c r="BE22" s="79"/>
      <c r="BF22" s="61"/>
      <c r="BG22" s="61"/>
      <c r="BH22" s="61"/>
      <c r="BI22" s="61"/>
      <c r="BJ22" s="61"/>
      <c r="BK22" s="61"/>
      <c r="BL22" s="61"/>
      <c r="BM22" s="61"/>
      <c r="BN22" s="61"/>
      <c r="BO22" s="61"/>
      <c r="BP22" s="61"/>
      <c r="BQ22" s="62"/>
    </row>
    <row r="23" spans="1:69" x14ac:dyDescent="0.25">
      <c r="A23" s="1"/>
      <c r="B23" s="34"/>
      <c r="C23" s="34"/>
      <c r="D23" s="34"/>
      <c r="E23" s="34"/>
      <c r="F23" s="68"/>
      <c r="G23" s="35"/>
      <c r="H23" s="34"/>
      <c r="I23" s="34"/>
      <c r="J23" s="37"/>
      <c r="K23" s="38"/>
      <c r="L23" s="38"/>
      <c r="M23" s="38"/>
      <c r="N23" s="38"/>
      <c r="O23" s="38"/>
      <c r="P23" s="38"/>
      <c r="Q23" s="38"/>
      <c r="R23" s="38"/>
      <c r="S23" s="53"/>
      <c r="T23" s="54"/>
      <c r="U23" s="54"/>
      <c r="V23" s="41"/>
      <c r="W23" s="90"/>
      <c r="X23" s="55"/>
      <c r="Y23" s="90"/>
      <c r="Z23" s="55"/>
      <c r="AA23" s="90"/>
      <c r="AB23" s="55"/>
      <c r="AC23" s="90"/>
      <c r="AD23" s="55"/>
      <c r="AE23" s="90"/>
      <c r="AF23" s="55"/>
      <c r="AG23" s="90"/>
      <c r="AH23" s="55"/>
      <c r="AI23" s="90"/>
      <c r="AJ23" s="55"/>
      <c r="AK23" s="90"/>
      <c r="AL23" s="55"/>
      <c r="AM23" s="90"/>
      <c r="AN23" s="55"/>
      <c r="AO23" s="90"/>
      <c r="AP23" s="55"/>
      <c r="AQ23" s="90"/>
      <c r="AR23" s="55"/>
      <c r="AS23" s="90"/>
      <c r="AT23" s="55"/>
      <c r="AU23" s="43"/>
      <c r="AV23" s="44"/>
      <c r="AW23" s="38"/>
      <c r="AX23" s="34"/>
      <c r="AY23" s="46"/>
      <c r="AZ23" s="63"/>
      <c r="BA23" s="56"/>
      <c r="BB23" s="61"/>
      <c r="BC23" s="64"/>
      <c r="BD23" s="81"/>
      <c r="BE23" s="79"/>
      <c r="BF23" s="61"/>
      <c r="BG23" s="61"/>
      <c r="BH23" s="61"/>
      <c r="BI23" s="61"/>
      <c r="BJ23" s="61"/>
      <c r="BK23" s="61"/>
      <c r="BL23" s="61"/>
      <c r="BM23" s="61"/>
      <c r="BN23" s="61"/>
      <c r="BO23" s="61"/>
      <c r="BP23" s="61"/>
      <c r="BQ23" s="62"/>
    </row>
    <row r="24" spans="1:69" x14ac:dyDescent="0.25">
      <c r="A24" s="1"/>
      <c r="B24" s="34"/>
      <c r="C24" s="34"/>
      <c r="D24" s="34"/>
      <c r="E24" s="34"/>
      <c r="F24" s="68"/>
      <c r="G24" s="35"/>
      <c r="H24" s="34"/>
      <c r="I24" s="34"/>
      <c r="J24" s="37"/>
      <c r="K24" s="38"/>
      <c r="L24" s="38"/>
      <c r="M24" s="38"/>
      <c r="N24" s="38"/>
      <c r="O24" s="38"/>
      <c r="P24" s="38"/>
      <c r="Q24" s="38"/>
      <c r="R24" s="38"/>
      <c r="S24" s="53"/>
      <c r="T24" s="54"/>
      <c r="U24" s="54"/>
      <c r="V24" s="41"/>
      <c r="W24" s="90"/>
      <c r="X24" s="55"/>
      <c r="Y24" s="90"/>
      <c r="Z24" s="55"/>
      <c r="AA24" s="90"/>
      <c r="AB24" s="55"/>
      <c r="AC24" s="90"/>
      <c r="AD24" s="55"/>
      <c r="AE24" s="90"/>
      <c r="AF24" s="55"/>
      <c r="AG24" s="90"/>
      <c r="AH24" s="55"/>
      <c r="AI24" s="90"/>
      <c r="AJ24" s="55"/>
      <c r="AK24" s="90"/>
      <c r="AL24" s="55"/>
      <c r="AM24" s="90"/>
      <c r="AN24" s="55"/>
      <c r="AO24" s="90"/>
      <c r="AP24" s="55"/>
      <c r="AQ24" s="90"/>
      <c r="AR24" s="55"/>
      <c r="AS24" s="90"/>
      <c r="AT24" s="55"/>
      <c r="AU24" s="43"/>
      <c r="AV24" s="44"/>
      <c r="AW24" s="38"/>
      <c r="AX24" s="34"/>
      <c r="AY24" s="46"/>
      <c r="AZ24" s="63"/>
      <c r="BA24" s="56"/>
      <c r="BB24" s="61"/>
      <c r="BC24" s="64"/>
      <c r="BD24" s="59"/>
      <c r="BE24" s="60"/>
      <c r="BF24" s="61"/>
      <c r="BG24" s="61"/>
      <c r="BH24" s="61"/>
      <c r="BI24" s="61"/>
      <c r="BJ24" s="61"/>
      <c r="BK24" s="61"/>
      <c r="BL24" s="61"/>
      <c r="BM24" s="61"/>
      <c r="BN24" s="61"/>
      <c r="BO24" s="61"/>
      <c r="BP24" s="61"/>
      <c r="BQ24" s="62"/>
    </row>
    <row r="25" spans="1:69" x14ac:dyDescent="0.25">
      <c r="A25" s="1"/>
      <c r="B25" s="34"/>
      <c r="C25" s="34"/>
      <c r="D25" s="34"/>
      <c r="E25" s="34"/>
      <c r="F25" s="68"/>
      <c r="G25" s="35"/>
      <c r="H25" s="34"/>
      <c r="I25" s="34"/>
      <c r="J25" s="37"/>
      <c r="K25" s="38"/>
      <c r="L25" s="38"/>
      <c r="M25" s="38"/>
      <c r="N25" s="38"/>
      <c r="O25" s="38"/>
      <c r="P25" s="38"/>
      <c r="Q25" s="38"/>
      <c r="R25" s="38"/>
      <c r="S25" s="53"/>
      <c r="T25" s="54"/>
      <c r="U25" s="54"/>
      <c r="V25" s="41"/>
      <c r="W25" s="90"/>
      <c r="X25" s="55"/>
      <c r="Y25" s="90"/>
      <c r="Z25" s="55"/>
      <c r="AA25" s="90"/>
      <c r="AB25" s="55"/>
      <c r="AC25" s="90"/>
      <c r="AD25" s="55"/>
      <c r="AE25" s="90"/>
      <c r="AF25" s="55"/>
      <c r="AG25" s="90"/>
      <c r="AH25" s="55"/>
      <c r="AI25" s="90"/>
      <c r="AJ25" s="55"/>
      <c r="AK25" s="90"/>
      <c r="AL25" s="55"/>
      <c r="AM25" s="90"/>
      <c r="AN25" s="55"/>
      <c r="AO25" s="90"/>
      <c r="AP25" s="55"/>
      <c r="AQ25" s="90"/>
      <c r="AR25" s="55"/>
      <c r="AS25" s="90"/>
      <c r="AT25" s="55"/>
      <c r="AU25" s="43"/>
      <c r="AV25" s="44"/>
      <c r="AW25" s="38"/>
      <c r="AX25" s="34"/>
      <c r="AY25" s="46"/>
      <c r="AZ25" s="63"/>
      <c r="BA25" s="56"/>
      <c r="BB25" s="61"/>
      <c r="BC25" s="64"/>
      <c r="BD25" s="59"/>
      <c r="BE25" s="60"/>
      <c r="BF25" s="61"/>
      <c r="BG25" s="61"/>
      <c r="BH25" s="61"/>
      <c r="BI25" s="61"/>
      <c r="BJ25" s="61"/>
      <c r="BK25" s="61"/>
      <c r="BL25" s="61"/>
      <c r="BM25" s="61"/>
      <c r="BN25" s="61"/>
      <c r="BO25" s="61"/>
      <c r="BP25" s="61"/>
      <c r="BQ25" s="62"/>
    </row>
    <row r="26" spans="1:69" x14ac:dyDescent="0.25">
      <c r="A26" s="1"/>
      <c r="B26" s="34"/>
      <c r="C26" s="34"/>
      <c r="D26" s="34"/>
      <c r="E26" s="34"/>
      <c r="F26" s="68"/>
      <c r="G26" s="35"/>
      <c r="H26" s="34"/>
      <c r="I26" s="34"/>
      <c r="J26" s="37"/>
      <c r="K26" s="38"/>
      <c r="L26" s="38"/>
      <c r="M26" s="38"/>
      <c r="N26" s="38"/>
      <c r="O26" s="38"/>
      <c r="P26" s="38"/>
      <c r="Q26" s="38"/>
      <c r="R26" s="38"/>
      <c r="S26" s="53"/>
      <c r="T26" s="54"/>
      <c r="U26" s="54"/>
      <c r="V26" s="41"/>
      <c r="W26" s="90"/>
      <c r="X26" s="55"/>
      <c r="Y26" s="90"/>
      <c r="Z26" s="55"/>
      <c r="AA26" s="90"/>
      <c r="AB26" s="55"/>
      <c r="AC26" s="90"/>
      <c r="AD26" s="55"/>
      <c r="AE26" s="90"/>
      <c r="AF26" s="55"/>
      <c r="AG26" s="90"/>
      <c r="AH26" s="55"/>
      <c r="AI26" s="90"/>
      <c r="AJ26" s="55"/>
      <c r="AK26" s="90"/>
      <c r="AL26" s="55"/>
      <c r="AM26" s="90"/>
      <c r="AN26" s="55"/>
      <c r="AO26" s="90"/>
      <c r="AP26" s="55"/>
      <c r="AQ26" s="90"/>
      <c r="AR26" s="55"/>
      <c r="AS26" s="90"/>
      <c r="AT26" s="55"/>
      <c r="AU26" s="43"/>
      <c r="AV26" s="44"/>
      <c r="AW26" s="38"/>
      <c r="AX26" s="34"/>
      <c r="AY26" s="46"/>
      <c r="AZ26" s="63"/>
      <c r="BA26" s="56"/>
      <c r="BB26" s="61"/>
      <c r="BC26" s="64"/>
      <c r="BD26" s="59"/>
      <c r="BE26" s="60"/>
      <c r="BF26" s="61"/>
      <c r="BG26" s="61"/>
      <c r="BH26" s="61"/>
      <c r="BI26" s="61"/>
      <c r="BJ26" s="61"/>
      <c r="BK26" s="61"/>
      <c r="BL26" s="61"/>
      <c r="BM26" s="61"/>
      <c r="BN26" s="61"/>
      <c r="BO26" s="61"/>
      <c r="BP26" s="61"/>
      <c r="BQ26" s="62"/>
    </row>
    <row r="27" spans="1:69" x14ac:dyDescent="0.25">
      <c r="A27" s="1"/>
      <c r="B27" s="34"/>
      <c r="C27" s="34"/>
      <c r="D27" s="34"/>
      <c r="E27" s="34"/>
      <c r="F27" s="68"/>
      <c r="G27" s="35"/>
      <c r="H27" s="34"/>
      <c r="I27" s="34"/>
      <c r="J27" s="37"/>
      <c r="K27" s="38"/>
      <c r="L27" s="38"/>
      <c r="M27" s="38"/>
      <c r="N27" s="38"/>
      <c r="O27" s="38"/>
      <c r="P27" s="38"/>
      <c r="Q27" s="38"/>
      <c r="R27" s="38"/>
      <c r="S27" s="53"/>
      <c r="T27" s="54"/>
      <c r="U27" s="54"/>
      <c r="V27" s="41"/>
      <c r="W27" s="90"/>
      <c r="X27" s="55"/>
      <c r="Y27" s="90"/>
      <c r="Z27" s="55"/>
      <c r="AA27" s="90"/>
      <c r="AB27" s="55"/>
      <c r="AC27" s="90"/>
      <c r="AD27" s="55"/>
      <c r="AE27" s="90"/>
      <c r="AF27" s="55"/>
      <c r="AG27" s="90"/>
      <c r="AH27" s="55"/>
      <c r="AI27" s="90"/>
      <c r="AJ27" s="55"/>
      <c r="AK27" s="90"/>
      <c r="AL27" s="55"/>
      <c r="AM27" s="90"/>
      <c r="AN27" s="55"/>
      <c r="AO27" s="90"/>
      <c r="AP27" s="55"/>
      <c r="AQ27" s="90"/>
      <c r="AR27" s="55"/>
      <c r="AS27" s="90"/>
      <c r="AT27" s="55"/>
      <c r="AU27" s="43"/>
      <c r="AV27" s="44"/>
      <c r="AW27" s="38"/>
      <c r="AX27" s="34"/>
      <c r="AY27" s="46"/>
      <c r="AZ27" s="63"/>
      <c r="BA27" s="56"/>
      <c r="BB27" s="61"/>
      <c r="BC27" s="64"/>
      <c r="BD27" s="59"/>
      <c r="BE27" s="60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2"/>
    </row>
    <row r="28" spans="1:69" x14ac:dyDescent="0.25">
      <c r="A28" s="1"/>
      <c r="B28" s="34"/>
      <c r="C28" s="34"/>
      <c r="D28" s="34"/>
      <c r="E28" s="34"/>
      <c r="F28" s="68"/>
      <c r="G28" s="35"/>
      <c r="H28" s="34"/>
      <c r="I28" s="34"/>
      <c r="J28" s="37"/>
      <c r="K28" s="38"/>
      <c r="L28" s="38"/>
      <c r="M28" s="38"/>
      <c r="N28" s="38"/>
      <c r="O28" s="38"/>
      <c r="P28" s="38"/>
      <c r="Q28" s="38"/>
      <c r="R28" s="38"/>
      <c r="S28" s="53"/>
      <c r="T28" s="54"/>
      <c r="U28" s="54"/>
      <c r="V28" s="41"/>
      <c r="W28" s="90"/>
      <c r="X28" s="55"/>
      <c r="Y28" s="90"/>
      <c r="Z28" s="55"/>
      <c r="AA28" s="90"/>
      <c r="AB28" s="55"/>
      <c r="AC28" s="90"/>
      <c r="AD28" s="55"/>
      <c r="AE28" s="90"/>
      <c r="AF28" s="55"/>
      <c r="AG28" s="90"/>
      <c r="AH28" s="55"/>
      <c r="AI28" s="90"/>
      <c r="AJ28" s="55"/>
      <c r="AK28" s="90"/>
      <c r="AL28" s="55"/>
      <c r="AM28" s="90"/>
      <c r="AN28" s="55"/>
      <c r="AO28" s="90"/>
      <c r="AP28" s="55"/>
      <c r="AQ28" s="90"/>
      <c r="AR28" s="55"/>
      <c r="AS28" s="90"/>
      <c r="AT28" s="55"/>
      <c r="AU28" s="43"/>
      <c r="AV28" s="44"/>
      <c r="AW28" s="38"/>
      <c r="AX28" s="34"/>
      <c r="AY28" s="46"/>
      <c r="AZ28" s="63"/>
      <c r="BA28" s="56"/>
      <c r="BB28" s="61"/>
      <c r="BC28" s="64"/>
      <c r="BD28" s="59"/>
      <c r="BE28" s="60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2"/>
    </row>
    <row r="29" spans="1:69" x14ac:dyDescent="0.25">
      <c r="A29" s="1"/>
      <c r="B29" s="34"/>
      <c r="C29" s="34"/>
      <c r="D29" s="34"/>
      <c r="E29" s="34"/>
      <c r="F29" s="68"/>
      <c r="G29" s="35"/>
      <c r="H29" s="34"/>
      <c r="I29" s="34"/>
      <c r="J29" s="37"/>
      <c r="K29" s="38"/>
      <c r="L29" s="38"/>
      <c r="M29" s="38"/>
      <c r="N29" s="38"/>
      <c r="O29" s="38"/>
      <c r="P29" s="38"/>
      <c r="Q29" s="38"/>
      <c r="R29" s="38"/>
      <c r="S29" s="53"/>
      <c r="T29" s="54"/>
      <c r="U29" s="54"/>
      <c r="V29" s="41"/>
      <c r="W29" s="90"/>
      <c r="X29" s="55"/>
      <c r="Y29" s="90"/>
      <c r="Z29" s="55"/>
      <c r="AA29" s="90"/>
      <c r="AB29" s="55"/>
      <c r="AC29" s="90"/>
      <c r="AD29" s="55"/>
      <c r="AE29" s="90"/>
      <c r="AF29" s="55"/>
      <c r="AG29" s="90"/>
      <c r="AH29" s="55"/>
      <c r="AI29" s="90"/>
      <c r="AJ29" s="55"/>
      <c r="AK29" s="90"/>
      <c r="AL29" s="55"/>
      <c r="AM29" s="90"/>
      <c r="AN29" s="55"/>
      <c r="AO29" s="90"/>
      <c r="AP29" s="55"/>
      <c r="AQ29" s="90"/>
      <c r="AR29" s="55"/>
      <c r="AS29" s="90"/>
      <c r="AT29" s="55"/>
      <c r="AU29" s="43"/>
      <c r="AV29" s="44"/>
      <c r="AW29" s="38"/>
      <c r="AX29" s="34"/>
      <c r="AY29" s="46"/>
      <c r="AZ29" s="63"/>
      <c r="BA29" s="56"/>
      <c r="BB29" s="61"/>
      <c r="BC29" s="64"/>
      <c r="BD29" s="59"/>
      <c r="BE29" s="60"/>
      <c r="BF29" s="61"/>
      <c r="BG29" s="61"/>
      <c r="BH29" s="61"/>
      <c r="BI29" s="61"/>
      <c r="BJ29" s="61"/>
      <c r="BK29" s="61"/>
      <c r="BL29" s="61"/>
      <c r="BM29" s="61"/>
      <c r="BN29" s="61"/>
      <c r="BO29" s="61"/>
      <c r="BP29" s="61"/>
      <c r="BQ29" s="62"/>
    </row>
    <row r="30" spans="1:69" x14ac:dyDescent="0.25">
      <c r="A30" s="1"/>
      <c r="B30" s="34"/>
      <c r="C30" s="34"/>
      <c r="D30" s="34"/>
      <c r="E30" s="34"/>
      <c r="F30" s="68"/>
      <c r="G30" s="35"/>
      <c r="H30" s="34"/>
      <c r="I30" s="34"/>
      <c r="J30" s="37"/>
      <c r="K30" s="38"/>
      <c r="L30" s="38"/>
      <c r="M30" s="38"/>
      <c r="N30" s="38"/>
      <c r="O30" s="38"/>
      <c r="P30" s="38"/>
      <c r="Q30" s="38"/>
      <c r="R30" s="38"/>
      <c r="S30" s="53"/>
      <c r="T30" s="54"/>
      <c r="U30" s="54"/>
      <c r="V30" s="41"/>
      <c r="W30" s="90"/>
      <c r="X30" s="55"/>
      <c r="Y30" s="90"/>
      <c r="Z30" s="55"/>
      <c r="AA30" s="90"/>
      <c r="AB30" s="55"/>
      <c r="AC30" s="90"/>
      <c r="AD30" s="55"/>
      <c r="AE30" s="90"/>
      <c r="AF30" s="55"/>
      <c r="AG30" s="90"/>
      <c r="AH30" s="55"/>
      <c r="AI30" s="90"/>
      <c r="AJ30" s="55"/>
      <c r="AK30" s="90"/>
      <c r="AL30" s="55"/>
      <c r="AM30" s="90"/>
      <c r="AN30" s="55"/>
      <c r="AO30" s="90"/>
      <c r="AP30" s="55"/>
      <c r="AQ30" s="90"/>
      <c r="AR30" s="55"/>
      <c r="AS30" s="90"/>
      <c r="AT30" s="55"/>
      <c r="AU30" s="43"/>
      <c r="AV30" s="44"/>
      <c r="AW30" s="38"/>
      <c r="AX30" s="34"/>
      <c r="AY30" s="46"/>
      <c r="AZ30" s="63"/>
      <c r="BA30" s="56"/>
      <c r="BB30" s="61"/>
      <c r="BC30" s="64"/>
      <c r="BD30" s="59"/>
      <c r="BE30" s="60"/>
      <c r="BF30" s="61"/>
      <c r="BG30" s="61"/>
      <c r="BH30" s="61"/>
      <c r="BI30" s="61"/>
      <c r="BJ30" s="61"/>
      <c r="BK30" s="61"/>
      <c r="BL30" s="61"/>
      <c r="BM30" s="61"/>
      <c r="BN30" s="61"/>
      <c r="BO30" s="61"/>
      <c r="BP30" s="61"/>
      <c r="BQ30" s="62"/>
    </row>
    <row r="31" spans="1:69" x14ac:dyDescent="0.25">
      <c r="A31" s="1"/>
      <c r="B31" s="34"/>
      <c r="C31" s="34"/>
      <c r="D31" s="34"/>
      <c r="E31" s="34"/>
      <c r="F31" s="68"/>
      <c r="G31" s="35"/>
      <c r="H31" s="34"/>
      <c r="I31" s="34"/>
      <c r="J31" s="37"/>
      <c r="K31" s="38"/>
      <c r="L31" s="38"/>
      <c r="M31" s="38"/>
      <c r="N31" s="38"/>
      <c r="O31" s="38"/>
      <c r="P31" s="38"/>
      <c r="Q31" s="38"/>
      <c r="R31" s="38"/>
      <c r="S31" s="53"/>
      <c r="T31" s="54"/>
      <c r="U31" s="54"/>
      <c r="V31" s="41"/>
      <c r="W31" s="90"/>
      <c r="X31" s="55"/>
      <c r="Y31" s="90"/>
      <c r="Z31" s="55"/>
      <c r="AA31" s="90"/>
      <c r="AB31" s="55"/>
      <c r="AC31" s="90"/>
      <c r="AD31" s="55"/>
      <c r="AE31" s="90"/>
      <c r="AF31" s="55"/>
      <c r="AG31" s="90"/>
      <c r="AH31" s="55"/>
      <c r="AI31" s="90"/>
      <c r="AJ31" s="55"/>
      <c r="AK31" s="90"/>
      <c r="AL31" s="55"/>
      <c r="AM31" s="90"/>
      <c r="AN31" s="55"/>
      <c r="AO31" s="90"/>
      <c r="AP31" s="55"/>
      <c r="AQ31" s="90"/>
      <c r="AR31" s="55"/>
      <c r="AS31" s="90"/>
      <c r="AT31" s="55"/>
      <c r="AU31" s="43"/>
      <c r="AV31" s="44"/>
      <c r="AW31" s="38"/>
      <c r="AX31" s="34"/>
      <c r="AY31" s="46"/>
      <c r="AZ31" s="63"/>
      <c r="BA31" s="56"/>
      <c r="BB31" s="61"/>
      <c r="BC31" s="64"/>
      <c r="BD31" s="59"/>
      <c r="BE31" s="60"/>
      <c r="BF31" s="61"/>
      <c r="BG31" s="61"/>
      <c r="BH31" s="61"/>
      <c r="BI31" s="61"/>
      <c r="BJ31" s="61"/>
      <c r="BK31" s="61"/>
      <c r="BL31" s="61"/>
      <c r="BM31" s="61"/>
      <c r="BN31" s="61"/>
      <c r="BO31" s="61"/>
      <c r="BP31" s="61"/>
      <c r="BQ31" s="62"/>
    </row>
    <row r="32" spans="1:69" x14ac:dyDescent="0.25">
      <c r="A32" s="1"/>
      <c r="B32" s="34"/>
      <c r="C32" s="34"/>
      <c r="D32" s="34"/>
      <c r="E32" s="34"/>
      <c r="F32" s="68"/>
      <c r="G32" s="35"/>
      <c r="H32" s="34"/>
      <c r="I32" s="34"/>
      <c r="J32" s="37"/>
      <c r="K32" s="38"/>
      <c r="L32" s="38"/>
      <c r="M32" s="38"/>
      <c r="N32" s="38"/>
      <c r="O32" s="38"/>
      <c r="P32" s="38"/>
      <c r="Q32" s="38"/>
      <c r="R32" s="38"/>
      <c r="S32" s="53"/>
      <c r="T32" s="54"/>
      <c r="U32" s="54"/>
      <c r="V32" s="41"/>
      <c r="W32" s="90"/>
      <c r="X32" s="55"/>
      <c r="Y32" s="90"/>
      <c r="Z32" s="55"/>
      <c r="AA32" s="90"/>
      <c r="AB32" s="55"/>
      <c r="AC32" s="90"/>
      <c r="AD32" s="55"/>
      <c r="AE32" s="90"/>
      <c r="AF32" s="55"/>
      <c r="AG32" s="90"/>
      <c r="AH32" s="55"/>
      <c r="AI32" s="90"/>
      <c r="AJ32" s="55"/>
      <c r="AK32" s="90"/>
      <c r="AL32" s="55"/>
      <c r="AM32" s="90"/>
      <c r="AN32" s="55"/>
      <c r="AO32" s="90"/>
      <c r="AP32" s="55"/>
      <c r="AQ32" s="90"/>
      <c r="AR32" s="55"/>
      <c r="AS32" s="90"/>
      <c r="AT32" s="55"/>
      <c r="AU32" s="43"/>
      <c r="AV32" s="44"/>
      <c r="AW32" s="38"/>
      <c r="AX32" s="34"/>
      <c r="AY32" s="46"/>
      <c r="AZ32" s="63"/>
      <c r="BA32" s="56"/>
      <c r="BB32" s="61"/>
      <c r="BC32" s="64"/>
      <c r="BD32" s="59"/>
      <c r="BE32" s="60"/>
      <c r="BF32" s="61"/>
      <c r="BG32" s="61"/>
      <c r="BH32" s="61"/>
      <c r="BI32" s="61"/>
      <c r="BJ32" s="61"/>
      <c r="BK32" s="61"/>
      <c r="BL32" s="61"/>
      <c r="BM32" s="61"/>
      <c r="BN32" s="61"/>
      <c r="BO32" s="61"/>
      <c r="BP32" s="61"/>
      <c r="BQ32" s="62"/>
    </row>
    <row r="33" spans="1:69" x14ac:dyDescent="0.25">
      <c r="A33" s="1"/>
      <c r="B33" s="34"/>
      <c r="C33" s="34"/>
      <c r="D33" s="34"/>
      <c r="E33" s="34"/>
      <c r="F33" s="68"/>
      <c r="G33" s="35"/>
      <c r="H33" s="34"/>
      <c r="I33" s="34"/>
      <c r="J33" s="37"/>
      <c r="K33" s="38"/>
      <c r="L33" s="38"/>
      <c r="M33" s="38"/>
      <c r="N33" s="38"/>
      <c r="O33" s="38"/>
      <c r="P33" s="38"/>
      <c r="Q33" s="38"/>
      <c r="R33" s="38"/>
      <c r="S33" s="53"/>
      <c r="T33" s="54"/>
      <c r="U33" s="54"/>
      <c r="V33" s="41"/>
      <c r="W33" s="90"/>
      <c r="X33" s="55"/>
      <c r="Y33" s="90"/>
      <c r="Z33" s="55"/>
      <c r="AA33" s="90"/>
      <c r="AB33" s="55"/>
      <c r="AC33" s="90"/>
      <c r="AD33" s="55"/>
      <c r="AE33" s="90"/>
      <c r="AF33" s="55"/>
      <c r="AG33" s="90"/>
      <c r="AH33" s="55"/>
      <c r="AI33" s="90"/>
      <c r="AJ33" s="55"/>
      <c r="AK33" s="90"/>
      <c r="AL33" s="55"/>
      <c r="AM33" s="90"/>
      <c r="AN33" s="55"/>
      <c r="AO33" s="90"/>
      <c r="AP33" s="55"/>
      <c r="AQ33" s="90"/>
      <c r="AR33" s="55"/>
      <c r="AS33" s="90"/>
      <c r="AT33" s="55"/>
      <c r="AU33" s="43"/>
      <c r="AV33" s="44"/>
      <c r="AW33" s="38"/>
      <c r="AX33" s="34"/>
      <c r="AY33" s="46"/>
      <c r="AZ33" s="63"/>
      <c r="BA33" s="56"/>
      <c r="BB33" s="61"/>
      <c r="BC33" s="64"/>
      <c r="BD33" s="59"/>
      <c r="BE33" s="60"/>
      <c r="BF33" s="61"/>
      <c r="BG33" s="61"/>
      <c r="BH33" s="61"/>
      <c r="BI33" s="61"/>
      <c r="BJ33" s="61"/>
      <c r="BK33" s="61"/>
      <c r="BL33" s="61"/>
      <c r="BM33" s="61"/>
      <c r="BN33" s="61"/>
      <c r="BO33" s="61"/>
      <c r="BP33" s="61"/>
      <c r="BQ33" s="62"/>
    </row>
    <row r="34" spans="1:69" x14ac:dyDescent="0.25">
      <c r="A34" s="1"/>
      <c r="B34" s="34"/>
      <c r="C34" s="34"/>
      <c r="D34" s="34"/>
      <c r="E34" s="34"/>
      <c r="F34" s="68"/>
      <c r="G34" s="35"/>
      <c r="H34" s="34"/>
      <c r="I34" s="34"/>
      <c r="J34" s="37"/>
      <c r="K34" s="38"/>
      <c r="L34" s="38"/>
      <c r="M34" s="38"/>
      <c r="N34" s="38"/>
      <c r="O34" s="38"/>
      <c r="P34" s="38"/>
      <c r="Q34" s="38"/>
      <c r="R34" s="38"/>
      <c r="S34" s="53"/>
      <c r="T34" s="54"/>
      <c r="U34" s="54"/>
      <c r="V34" s="41"/>
      <c r="W34" s="90"/>
      <c r="X34" s="55"/>
      <c r="Y34" s="90"/>
      <c r="Z34" s="55"/>
      <c r="AA34" s="90"/>
      <c r="AB34" s="55"/>
      <c r="AC34" s="90"/>
      <c r="AD34" s="55"/>
      <c r="AE34" s="90"/>
      <c r="AF34" s="55"/>
      <c r="AG34" s="90"/>
      <c r="AH34" s="55"/>
      <c r="AI34" s="90"/>
      <c r="AJ34" s="55"/>
      <c r="AK34" s="90"/>
      <c r="AL34" s="55"/>
      <c r="AM34" s="90"/>
      <c r="AN34" s="55"/>
      <c r="AO34" s="90"/>
      <c r="AP34" s="55"/>
      <c r="AQ34" s="90"/>
      <c r="AR34" s="55"/>
      <c r="AS34" s="90"/>
      <c r="AT34" s="55"/>
      <c r="AU34" s="43"/>
      <c r="AV34" s="44"/>
      <c r="AW34" s="38"/>
      <c r="AX34" s="34"/>
      <c r="AY34" s="46"/>
      <c r="AZ34" s="63"/>
      <c r="BA34" s="56"/>
      <c r="BB34" s="61"/>
      <c r="BC34" s="64"/>
      <c r="BD34" s="59"/>
      <c r="BE34" s="60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2"/>
    </row>
    <row r="35" spans="1:69" x14ac:dyDescent="0.25">
      <c r="A35" s="1"/>
      <c r="B35" s="34"/>
      <c r="C35" s="34"/>
      <c r="D35" s="34"/>
      <c r="E35" s="34"/>
      <c r="F35" s="68"/>
      <c r="G35" s="35"/>
      <c r="H35" s="34"/>
      <c r="I35" s="34"/>
      <c r="J35" s="37"/>
      <c r="K35" s="38"/>
      <c r="L35" s="38"/>
      <c r="M35" s="38"/>
      <c r="N35" s="38"/>
      <c r="O35" s="38"/>
      <c r="P35" s="38"/>
      <c r="Q35" s="38"/>
      <c r="R35" s="38"/>
      <c r="S35" s="53"/>
      <c r="T35" s="54"/>
      <c r="U35" s="54"/>
      <c r="V35" s="41"/>
      <c r="W35" s="90"/>
      <c r="X35" s="55"/>
      <c r="Y35" s="90"/>
      <c r="Z35" s="55"/>
      <c r="AA35" s="90"/>
      <c r="AB35" s="55"/>
      <c r="AC35" s="90"/>
      <c r="AD35" s="55"/>
      <c r="AE35" s="90"/>
      <c r="AF35" s="55"/>
      <c r="AG35" s="90"/>
      <c r="AH35" s="55"/>
      <c r="AI35" s="90"/>
      <c r="AJ35" s="55"/>
      <c r="AK35" s="90"/>
      <c r="AL35" s="55"/>
      <c r="AM35" s="90"/>
      <c r="AN35" s="55"/>
      <c r="AO35" s="90"/>
      <c r="AP35" s="55"/>
      <c r="AQ35" s="90"/>
      <c r="AR35" s="55"/>
      <c r="AS35" s="90"/>
      <c r="AT35" s="55"/>
      <c r="AU35" s="43"/>
      <c r="AV35" s="44"/>
      <c r="AW35" s="38"/>
      <c r="AX35" s="34"/>
      <c r="AY35" s="46"/>
      <c r="AZ35" s="63"/>
      <c r="BA35" s="56"/>
      <c r="BB35" s="61"/>
      <c r="BC35" s="64"/>
      <c r="BD35" s="59"/>
      <c r="BE35" s="60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2"/>
    </row>
    <row r="36" spans="1:69" x14ac:dyDescent="0.25">
      <c r="A36" s="1"/>
      <c r="B36" s="34"/>
      <c r="C36" s="34"/>
      <c r="D36" s="34"/>
      <c r="E36" s="34"/>
      <c r="F36" s="68"/>
      <c r="G36" s="35"/>
      <c r="H36" s="34"/>
      <c r="I36" s="34"/>
      <c r="J36" s="37"/>
      <c r="K36" s="38"/>
      <c r="L36" s="38"/>
      <c r="M36" s="38"/>
      <c r="N36" s="38"/>
      <c r="O36" s="38"/>
      <c r="P36" s="38"/>
      <c r="Q36" s="38"/>
      <c r="R36" s="38"/>
      <c r="S36" s="53"/>
      <c r="T36" s="54"/>
      <c r="U36" s="54"/>
      <c r="V36" s="41"/>
      <c r="W36" s="90"/>
      <c r="X36" s="55"/>
      <c r="Y36" s="90"/>
      <c r="Z36" s="55"/>
      <c r="AA36" s="90"/>
      <c r="AB36" s="55"/>
      <c r="AC36" s="90"/>
      <c r="AD36" s="55"/>
      <c r="AE36" s="90"/>
      <c r="AF36" s="55"/>
      <c r="AG36" s="90"/>
      <c r="AH36" s="55"/>
      <c r="AI36" s="90"/>
      <c r="AJ36" s="55"/>
      <c r="AK36" s="90"/>
      <c r="AL36" s="55"/>
      <c r="AM36" s="90"/>
      <c r="AN36" s="55"/>
      <c r="AO36" s="90"/>
      <c r="AP36" s="55"/>
      <c r="AQ36" s="90"/>
      <c r="AR36" s="55"/>
      <c r="AS36" s="90"/>
      <c r="AT36" s="55"/>
      <c r="AU36" s="43"/>
      <c r="AV36" s="44"/>
      <c r="AW36" s="38"/>
      <c r="AX36" s="34"/>
      <c r="AY36" s="46"/>
      <c r="AZ36" s="63"/>
      <c r="BA36" s="56"/>
      <c r="BB36" s="61"/>
      <c r="BC36" s="64"/>
      <c r="BD36" s="59"/>
      <c r="BE36" s="60"/>
      <c r="BF36" s="61"/>
      <c r="BG36" s="61"/>
      <c r="BH36" s="61"/>
      <c r="BI36" s="61"/>
      <c r="BJ36" s="61"/>
      <c r="BK36" s="61"/>
      <c r="BL36" s="61"/>
      <c r="BM36" s="61"/>
      <c r="BN36" s="61"/>
      <c r="BO36" s="61"/>
      <c r="BP36" s="61"/>
      <c r="BQ36" s="62"/>
    </row>
    <row r="37" spans="1:69" x14ac:dyDescent="0.25">
      <c r="A37" s="1"/>
      <c r="B37" s="34"/>
      <c r="C37" s="34"/>
      <c r="D37" s="34"/>
      <c r="E37" s="34"/>
      <c r="F37" s="68"/>
      <c r="G37" s="35"/>
      <c r="H37" s="34"/>
      <c r="I37" s="34"/>
      <c r="J37" s="37"/>
      <c r="K37" s="38"/>
      <c r="L37" s="38"/>
      <c r="M37" s="38"/>
      <c r="N37" s="38"/>
      <c r="O37" s="38"/>
      <c r="P37" s="38"/>
      <c r="Q37" s="38"/>
      <c r="R37" s="38"/>
      <c r="S37" s="53"/>
      <c r="T37" s="54"/>
      <c r="U37" s="54"/>
      <c r="V37" s="41"/>
      <c r="W37" s="90"/>
      <c r="X37" s="55"/>
      <c r="Y37" s="90"/>
      <c r="Z37" s="55"/>
      <c r="AA37" s="90"/>
      <c r="AB37" s="55"/>
      <c r="AC37" s="90"/>
      <c r="AD37" s="55"/>
      <c r="AE37" s="90"/>
      <c r="AF37" s="55"/>
      <c r="AG37" s="90"/>
      <c r="AH37" s="55"/>
      <c r="AI37" s="90"/>
      <c r="AJ37" s="55"/>
      <c r="AK37" s="90"/>
      <c r="AL37" s="55"/>
      <c r="AM37" s="90"/>
      <c r="AN37" s="55"/>
      <c r="AO37" s="90"/>
      <c r="AP37" s="55"/>
      <c r="AQ37" s="90"/>
      <c r="AR37" s="55"/>
      <c r="AS37" s="90"/>
      <c r="AT37" s="55"/>
      <c r="AU37" s="43"/>
      <c r="AV37" s="44"/>
      <c r="AW37" s="38"/>
      <c r="AX37" s="34"/>
      <c r="AY37" s="46"/>
      <c r="AZ37" s="63"/>
      <c r="BA37" s="56"/>
      <c r="BB37" s="61"/>
      <c r="BC37" s="64"/>
      <c r="BD37" s="59"/>
      <c r="BE37" s="60"/>
      <c r="BF37" s="61"/>
      <c r="BG37" s="61"/>
      <c r="BH37" s="61"/>
      <c r="BI37" s="61"/>
      <c r="BJ37" s="61"/>
      <c r="BK37" s="61"/>
      <c r="BL37" s="61"/>
      <c r="BM37" s="61"/>
      <c r="BN37" s="61"/>
      <c r="BO37" s="61"/>
      <c r="BP37" s="61"/>
      <c r="BQ37" s="62"/>
    </row>
    <row r="38" spans="1:69" x14ac:dyDescent="0.25">
      <c r="A38" s="1"/>
      <c r="B38" s="34"/>
      <c r="C38" s="34"/>
      <c r="D38" s="34"/>
      <c r="E38" s="34"/>
      <c r="F38" s="68"/>
      <c r="G38" s="35"/>
      <c r="H38" s="34"/>
      <c r="I38" s="34"/>
      <c r="J38" s="37"/>
      <c r="K38" s="38"/>
      <c r="L38" s="38"/>
      <c r="M38" s="38"/>
      <c r="N38" s="38"/>
      <c r="O38" s="38"/>
      <c r="P38" s="38"/>
      <c r="Q38" s="38"/>
      <c r="R38" s="38"/>
      <c r="S38" s="53"/>
      <c r="T38" s="54"/>
      <c r="U38" s="54"/>
      <c r="V38" s="41"/>
      <c r="W38" s="90"/>
      <c r="X38" s="55"/>
      <c r="Y38" s="90"/>
      <c r="Z38" s="55"/>
      <c r="AA38" s="90"/>
      <c r="AB38" s="55"/>
      <c r="AC38" s="90"/>
      <c r="AD38" s="55"/>
      <c r="AE38" s="90"/>
      <c r="AF38" s="55"/>
      <c r="AG38" s="90"/>
      <c r="AH38" s="55"/>
      <c r="AI38" s="90"/>
      <c r="AJ38" s="55"/>
      <c r="AK38" s="90"/>
      <c r="AL38" s="55"/>
      <c r="AM38" s="90"/>
      <c r="AN38" s="55"/>
      <c r="AO38" s="90"/>
      <c r="AP38" s="55"/>
      <c r="AQ38" s="90"/>
      <c r="AR38" s="55"/>
      <c r="AS38" s="90"/>
      <c r="AT38" s="55"/>
      <c r="AU38" s="43"/>
      <c r="AV38" s="44"/>
      <c r="AW38" s="38"/>
      <c r="AX38" s="34"/>
      <c r="AY38" s="46"/>
      <c r="AZ38" s="63"/>
      <c r="BA38" s="56"/>
      <c r="BB38" s="61"/>
      <c r="BC38" s="64"/>
      <c r="BD38" s="59"/>
      <c r="BE38" s="60"/>
      <c r="BF38" s="61"/>
      <c r="BG38" s="61"/>
      <c r="BH38" s="61"/>
      <c r="BI38" s="61"/>
      <c r="BJ38" s="61"/>
      <c r="BK38" s="61"/>
      <c r="BL38" s="61"/>
      <c r="BM38" s="61"/>
      <c r="BN38" s="61"/>
      <c r="BO38" s="61"/>
      <c r="BP38" s="61"/>
      <c r="BQ38" s="62"/>
    </row>
    <row r="39" spans="1:69" x14ac:dyDescent="0.25">
      <c r="A39" s="1"/>
      <c r="B39" s="34"/>
      <c r="C39" s="34"/>
      <c r="D39" s="34"/>
      <c r="E39" s="34"/>
      <c r="F39" s="68"/>
      <c r="G39" s="35"/>
      <c r="H39" s="34"/>
      <c r="I39" s="34"/>
      <c r="J39" s="37"/>
      <c r="K39" s="38"/>
      <c r="L39" s="38"/>
      <c r="M39" s="38"/>
      <c r="N39" s="38"/>
      <c r="O39" s="38"/>
      <c r="P39" s="38"/>
      <c r="Q39" s="38"/>
      <c r="R39" s="38"/>
      <c r="S39" s="53"/>
      <c r="T39" s="54"/>
      <c r="U39" s="54"/>
      <c r="V39" s="41"/>
      <c r="W39" s="90"/>
      <c r="X39" s="55"/>
      <c r="Y39" s="90"/>
      <c r="Z39" s="55"/>
      <c r="AA39" s="90"/>
      <c r="AB39" s="55"/>
      <c r="AC39" s="90"/>
      <c r="AD39" s="55"/>
      <c r="AE39" s="90"/>
      <c r="AF39" s="55"/>
      <c r="AG39" s="90"/>
      <c r="AH39" s="55"/>
      <c r="AI39" s="90"/>
      <c r="AJ39" s="55"/>
      <c r="AK39" s="90"/>
      <c r="AL39" s="55"/>
      <c r="AM39" s="90"/>
      <c r="AN39" s="55"/>
      <c r="AO39" s="90"/>
      <c r="AP39" s="55"/>
      <c r="AQ39" s="90"/>
      <c r="AR39" s="55"/>
      <c r="AS39" s="90"/>
      <c r="AT39" s="55"/>
      <c r="AU39" s="43"/>
      <c r="AV39" s="44"/>
      <c r="AW39" s="38"/>
      <c r="AX39" s="34"/>
      <c r="AY39" s="46"/>
      <c r="AZ39" s="63"/>
      <c r="BA39" s="56"/>
      <c r="BB39" s="61"/>
      <c r="BC39" s="64"/>
      <c r="BD39" s="59"/>
      <c r="BE39" s="60"/>
      <c r="BF39" s="61"/>
      <c r="BG39" s="61"/>
      <c r="BH39" s="61"/>
      <c r="BI39" s="61"/>
      <c r="BJ39" s="61"/>
      <c r="BK39" s="61"/>
      <c r="BL39" s="61"/>
      <c r="BM39" s="61"/>
      <c r="BN39" s="61"/>
      <c r="BO39" s="61"/>
      <c r="BP39" s="61"/>
      <c r="BQ39" s="62"/>
    </row>
    <row r="40" spans="1:69" x14ac:dyDescent="0.25">
      <c r="A40" s="1"/>
      <c r="B40" s="34"/>
      <c r="C40" s="34"/>
      <c r="D40" s="34"/>
      <c r="E40" s="34"/>
      <c r="F40" s="68"/>
      <c r="G40" s="35"/>
      <c r="H40" s="34"/>
      <c r="I40" s="34"/>
      <c r="J40" s="37"/>
      <c r="K40" s="38"/>
      <c r="L40" s="38"/>
      <c r="M40" s="38"/>
      <c r="N40" s="38"/>
      <c r="O40" s="38"/>
      <c r="P40" s="38"/>
      <c r="Q40" s="38"/>
      <c r="R40" s="38"/>
      <c r="S40" s="53"/>
      <c r="T40" s="54"/>
      <c r="U40" s="54"/>
      <c r="V40" s="41"/>
      <c r="W40" s="90"/>
      <c r="X40" s="55"/>
      <c r="Y40" s="90"/>
      <c r="Z40" s="55"/>
      <c r="AA40" s="90"/>
      <c r="AB40" s="55"/>
      <c r="AC40" s="90"/>
      <c r="AD40" s="55"/>
      <c r="AE40" s="90"/>
      <c r="AF40" s="55"/>
      <c r="AG40" s="90"/>
      <c r="AH40" s="55"/>
      <c r="AI40" s="90"/>
      <c r="AJ40" s="55"/>
      <c r="AK40" s="90"/>
      <c r="AL40" s="55"/>
      <c r="AM40" s="90"/>
      <c r="AN40" s="55"/>
      <c r="AO40" s="90"/>
      <c r="AP40" s="55"/>
      <c r="AQ40" s="90"/>
      <c r="AR40" s="55"/>
      <c r="AS40" s="90"/>
      <c r="AT40" s="55"/>
      <c r="AU40" s="43"/>
      <c r="AV40" s="44"/>
      <c r="AW40" s="38"/>
      <c r="AX40" s="34"/>
      <c r="AY40" s="46"/>
      <c r="AZ40" s="63"/>
      <c r="BA40" s="56"/>
      <c r="BB40" s="61"/>
      <c r="BC40" s="64"/>
      <c r="BD40" s="59"/>
      <c r="BE40" s="60"/>
      <c r="BF40" s="61"/>
      <c r="BG40" s="61"/>
      <c r="BH40" s="61"/>
      <c r="BI40" s="61"/>
      <c r="BJ40" s="61"/>
      <c r="BK40" s="61"/>
      <c r="BL40" s="61"/>
      <c r="BM40" s="61"/>
      <c r="BN40" s="61"/>
      <c r="BO40" s="61"/>
      <c r="BP40" s="61"/>
      <c r="BQ40" s="62"/>
    </row>
    <row r="41" spans="1:69" x14ac:dyDescent="0.25">
      <c r="A41" s="1"/>
      <c r="B41" s="34"/>
      <c r="C41" s="34"/>
      <c r="D41" s="34"/>
      <c r="E41" s="34"/>
      <c r="F41" s="68"/>
      <c r="G41" s="35"/>
      <c r="H41" s="34"/>
      <c r="I41" s="34"/>
      <c r="J41" s="37"/>
      <c r="K41" s="38"/>
      <c r="L41" s="38"/>
      <c r="M41" s="38"/>
      <c r="N41" s="38"/>
      <c r="O41" s="38"/>
      <c r="P41" s="38"/>
      <c r="Q41" s="38"/>
      <c r="R41" s="38"/>
      <c r="S41" s="53"/>
      <c r="T41" s="54"/>
      <c r="U41" s="54"/>
      <c r="V41" s="41"/>
      <c r="W41" s="90"/>
      <c r="X41" s="55"/>
      <c r="Y41" s="90"/>
      <c r="Z41" s="55"/>
      <c r="AA41" s="90"/>
      <c r="AB41" s="55"/>
      <c r="AC41" s="90"/>
      <c r="AD41" s="55"/>
      <c r="AE41" s="90"/>
      <c r="AF41" s="55"/>
      <c r="AG41" s="90"/>
      <c r="AH41" s="55"/>
      <c r="AI41" s="90"/>
      <c r="AJ41" s="55"/>
      <c r="AK41" s="90"/>
      <c r="AL41" s="55"/>
      <c r="AM41" s="90"/>
      <c r="AN41" s="55"/>
      <c r="AO41" s="90"/>
      <c r="AP41" s="55"/>
      <c r="AQ41" s="90"/>
      <c r="AR41" s="55"/>
      <c r="AS41" s="90"/>
      <c r="AT41" s="55"/>
      <c r="AU41" s="43"/>
      <c r="AV41" s="44"/>
      <c r="AW41" s="38"/>
      <c r="AX41" s="34"/>
      <c r="AY41" s="46"/>
      <c r="AZ41" s="63"/>
      <c r="BA41" s="56"/>
      <c r="BB41" s="61"/>
      <c r="BC41" s="64"/>
      <c r="BD41" s="59"/>
      <c r="BE41" s="60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2"/>
    </row>
    <row r="42" spans="1:69" x14ac:dyDescent="0.25">
      <c r="A42" s="1"/>
      <c r="B42" s="34"/>
      <c r="C42" s="34"/>
      <c r="D42" s="34"/>
      <c r="E42" s="34"/>
      <c r="F42" s="68"/>
      <c r="G42" s="35"/>
      <c r="H42" s="34"/>
      <c r="I42" s="34"/>
      <c r="J42" s="37"/>
      <c r="K42" s="38"/>
      <c r="L42" s="38"/>
      <c r="M42" s="38"/>
      <c r="N42" s="38"/>
      <c r="O42" s="38"/>
      <c r="P42" s="38"/>
      <c r="Q42" s="38"/>
      <c r="R42" s="38"/>
      <c r="S42" s="53"/>
      <c r="T42" s="54"/>
      <c r="U42" s="54"/>
      <c r="V42" s="41"/>
      <c r="W42" s="90"/>
      <c r="X42" s="55"/>
      <c r="Y42" s="90"/>
      <c r="Z42" s="55"/>
      <c r="AA42" s="90"/>
      <c r="AB42" s="55"/>
      <c r="AC42" s="90"/>
      <c r="AD42" s="55"/>
      <c r="AE42" s="90"/>
      <c r="AF42" s="55"/>
      <c r="AG42" s="90"/>
      <c r="AH42" s="55"/>
      <c r="AI42" s="90"/>
      <c r="AJ42" s="55"/>
      <c r="AK42" s="90"/>
      <c r="AL42" s="55"/>
      <c r="AM42" s="90"/>
      <c r="AN42" s="55"/>
      <c r="AO42" s="90"/>
      <c r="AP42" s="55"/>
      <c r="AQ42" s="90"/>
      <c r="AR42" s="55"/>
      <c r="AS42" s="90"/>
      <c r="AT42" s="55"/>
      <c r="AU42" s="43"/>
      <c r="AV42" s="44"/>
      <c r="AW42" s="38"/>
      <c r="AX42" s="34"/>
      <c r="AY42" s="46"/>
      <c r="AZ42" s="63"/>
      <c r="BA42" s="56"/>
      <c r="BB42" s="61"/>
      <c r="BC42" s="64"/>
      <c r="BD42" s="59"/>
      <c r="BE42" s="60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2"/>
    </row>
    <row r="43" spans="1:69" x14ac:dyDescent="0.25">
      <c r="A43" s="1"/>
      <c r="B43" s="34"/>
      <c r="C43" s="34"/>
      <c r="D43" s="34"/>
      <c r="E43" s="34"/>
      <c r="F43" s="68"/>
      <c r="G43" s="35"/>
      <c r="H43" s="34"/>
      <c r="I43" s="34"/>
      <c r="J43" s="37"/>
      <c r="K43" s="38"/>
      <c r="L43" s="38"/>
      <c r="M43" s="38"/>
      <c r="N43" s="38"/>
      <c r="O43" s="38"/>
      <c r="P43" s="38"/>
      <c r="Q43" s="38"/>
      <c r="R43" s="38"/>
      <c r="S43" s="53"/>
      <c r="T43" s="54"/>
      <c r="U43" s="54"/>
      <c r="V43" s="41"/>
      <c r="W43" s="90"/>
      <c r="X43" s="55"/>
      <c r="Y43" s="90"/>
      <c r="Z43" s="55"/>
      <c r="AA43" s="90"/>
      <c r="AB43" s="55"/>
      <c r="AC43" s="90"/>
      <c r="AD43" s="55"/>
      <c r="AE43" s="90"/>
      <c r="AF43" s="55"/>
      <c r="AG43" s="90"/>
      <c r="AH43" s="55"/>
      <c r="AI43" s="90"/>
      <c r="AJ43" s="55"/>
      <c r="AK43" s="90"/>
      <c r="AL43" s="55"/>
      <c r="AM43" s="90"/>
      <c r="AN43" s="55"/>
      <c r="AO43" s="90"/>
      <c r="AP43" s="55"/>
      <c r="AQ43" s="90"/>
      <c r="AR43" s="55"/>
      <c r="AS43" s="90"/>
      <c r="AT43" s="55"/>
      <c r="AU43" s="43"/>
      <c r="AV43" s="44"/>
      <c r="AW43" s="38"/>
      <c r="AX43" s="34"/>
      <c r="AY43" s="46"/>
      <c r="AZ43" s="63"/>
      <c r="BA43" s="56"/>
      <c r="BB43" s="61"/>
      <c r="BC43" s="64"/>
      <c r="BD43" s="59"/>
      <c r="BE43" s="60"/>
      <c r="BF43" s="61"/>
      <c r="BG43" s="61"/>
      <c r="BH43" s="61"/>
      <c r="BI43" s="61"/>
      <c r="BJ43" s="61"/>
      <c r="BK43" s="61"/>
      <c r="BL43" s="61"/>
      <c r="BM43" s="61"/>
      <c r="BN43" s="61"/>
      <c r="BO43" s="61"/>
      <c r="BP43" s="61"/>
      <c r="BQ43" s="62"/>
    </row>
    <row r="44" spans="1:69" x14ac:dyDescent="0.25">
      <c r="A44" s="1"/>
      <c r="B44" s="34"/>
      <c r="C44" s="34"/>
      <c r="D44" s="34"/>
      <c r="E44" s="34"/>
      <c r="F44" s="68"/>
      <c r="G44" s="35"/>
      <c r="H44" s="34"/>
      <c r="I44" s="34"/>
      <c r="J44" s="37"/>
      <c r="K44" s="38"/>
      <c r="L44" s="38"/>
      <c r="M44" s="38"/>
      <c r="N44" s="38"/>
      <c r="O44" s="38"/>
      <c r="P44" s="38"/>
      <c r="Q44" s="38"/>
      <c r="R44" s="38"/>
      <c r="S44" s="53"/>
      <c r="T44" s="54"/>
      <c r="U44" s="54"/>
      <c r="V44" s="41"/>
      <c r="W44" s="90"/>
      <c r="X44" s="55"/>
      <c r="Y44" s="90"/>
      <c r="Z44" s="55"/>
      <c r="AA44" s="90"/>
      <c r="AB44" s="55"/>
      <c r="AC44" s="90"/>
      <c r="AD44" s="55"/>
      <c r="AE44" s="90"/>
      <c r="AF44" s="55"/>
      <c r="AG44" s="90"/>
      <c r="AH44" s="55"/>
      <c r="AI44" s="90"/>
      <c r="AJ44" s="55"/>
      <c r="AK44" s="90"/>
      <c r="AL44" s="55"/>
      <c r="AM44" s="90"/>
      <c r="AN44" s="55"/>
      <c r="AO44" s="90"/>
      <c r="AP44" s="55"/>
      <c r="AQ44" s="90"/>
      <c r="AR44" s="55"/>
      <c r="AS44" s="90"/>
      <c r="AT44" s="55"/>
      <c r="AU44" s="43"/>
      <c r="AV44" s="44"/>
      <c r="AW44" s="38"/>
      <c r="AX44" s="34"/>
      <c r="AY44" s="46"/>
      <c r="AZ44" s="63"/>
      <c r="BA44" s="56"/>
      <c r="BB44" s="61"/>
      <c r="BC44" s="64"/>
      <c r="BD44" s="59"/>
      <c r="BE44" s="60"/>
      <c r="BF44" s="61"/>
      <c r="BG44" s="61"/>
      <c r="BH44" s="61"/>
      <c r="BI44" s="61"/>
      <c r="BJ44" s="61"/>
      <c r="BK44" s="61"/>
      <c r="BL44" s="61"/>
      <c r="BM44" s="61"/>
      <c r="BN44" s="61"/>
      <c r="BO44" s="61"/>
      <c r="BP44" s="61"/>
      <c r="BQ44" s="62"/>
    </row>
    <row r="45" spans="1:69" x14ac:dyDescent="0.25">
      <c r="A45" s="1"/>
      <c r="B45" s="34"/>
      <c r="C45" s="34"/>
      <c r="D45" s="34"/>
      <c r="E45" s="34"/>
      <c r="F45" s="68"/>
      <c r="G45" s="35"/>
      <c r="H45" s="34"/>
      <c r="I45" s="34"/>
      <c r="J45" s="37"/>
      <c r="K45" s="38"/>
      <c r="L45" s="38"/>
      <c r="M45" s="38"/>
      <c r="N45" s="38"/>
      <c r="O45" s="38"/>
      <c r="P45" s="38"/>
      <c r="Q45" s="38"/>
      <c r="R45" s="38"/>
      <c r="S45" s="53"/>
      <c r="T45" s="54"/>
      <c r="U45" s="54"/>
      <c r="V45" s="41"/>
      <c r="W45" s="90"/>
      <c r="X45" s="55"/>
      <c r="Y45" s="90"/>
      <c r="Z45" s="55"/>
      <c r="AA45" s="90"/>
      <c r="AB45" s="55"/>
      <c r="AC45" s="90"/>
      <c r="AD45" s="55"/>
      <c r="AE45" s="90"/>
      <c r="AF45" s="55"/>
      <c r="AG45" s="90"/>
      <c r="AH45" s="55"/>
      <c r="AI45" s="90"/>
      <c r="AJ45" s="55"/>
      <c r="AK45" s="90"/>
      <c r="AL45" s="55"/>
      <c r="AM45" s="90"/>
      <c r="AN45" s="55"/>
      <c r="AO45" s="90"/>
      <c r="AP45" s="55"/>
      <c r="AQ45" s="90"/>
      <c r="AR45" s="55"/>
      <c r="AS45" s="90"/>
      <c r="AT45" s="55"/>
      <c r="AU45" s="43"/>
      <c r="AV45" s="44"/>
      <c r="AW45" s="38"/>
      <c r="AX45" s="34"/>
      <c r="AY45" s="46"/>
      <c r="AZ45" s="63"/>
      <c r="BA45" s="56"/>
      <c r="BB45" s="61"/>
      <c r="BC45" s="64"/>
      <c r="BD45" s="59"/>
      <c r="BE45" s="60"/>
      <c r="BF45" s="61"/>
      <c r="BG45" s="61"/>
      <c r="BH45" s="61"/>
      <c r="BI45" s="61"/>
      <c r="BJ45" s="61"/>
      <c r="BK45" s="61"/>
      <c r="BL45" s="61"/>
      <c r="BM45" s="61"/>
      <c r="BN45" s="61"/>
      <c r="BO45" s="61"/>
      <c r="BP45" s="61"/>
      <c r="BQ45" s="62"/>
    </row>
    <row r="46" spans="1:69" x14ac:dyDescent="0.25">
      <c r="A46" s="1"/>
      <c r="B46" s="34"/>
      <c r="C46" s="34"/>
      <c r="D46" s="34"/>
      <c r="E46" s="34"/>
      <c r="F46" s="68"/>
      <c r="G46" s="35"/>
      <c r="H46" s="34"/>
      <c r="I46" s="34"/>
      <c r="J46" s="37"/>
      <c r="K46" s="38"/>
      <c r="L46" s="38"/>
      <c r="M46" s="38"/>
      <c r="N46" s="38"/>
      <c r="O46" s="38"/>
      <c r="P46" s="38"/>
      <c r="Q46" s="38"/>
      <c r="R46" s="38"/>
      <c r="S46" s="53"/>
      <c r="T46" s="54"/>
      <c r="U46" s="54"/>
      <c r="V46" s="41"/>
      <c r="W46" s="90"/>
      <c r="X46" s="55"/>
      <c r="Y46" s="90"/>
      <c r="Z46" s="55"/>
      <c r="AA46" s="90"/>
      <c r="AB46" s="55"/>
      <c r="AC46" s="90"/>
      <c r="AD46" s="55"/>
      <c r="AE46" s="90"/>
      <c r="AF46" s="55"/>
      <c r="AG46" s="90"/>
      <c r="AH46" s="55"/>
      <c r="AI46" s="90"/>
      <c r="AJ46" s="55"/>
      <c r="AK46" s="90"/>
      <c r="AL46" s="55"/>
      <c r="AM46" s="90"/>
      <c r="AN46" s="55"/>
      <c r="AO46" s="90"/>
      <c r="AP46" s="55"/>
      <c r="AQ46" s="90"/>
      <c r="AR46" s="55"/>
      <c r="AS46" s="90"/>
      <c r="AT46" s="55"/>
      <c r="AU46" s="43"/>
      <c r="AV46" s="44"/>
      <c r="AW46" s="38"/>
      <c r="AX46" s="34"/>
      <c r="AY46" s="46"/>
      <c r="AZ46" s="63"/>
      <c r="BA46" s="56"/>
      <c r="BB46" s="61"/>
      <c r="BC46" s="64"/>
      <c r="BD46" s="59"/>
      <c r="BE46" s="60"/>
      <c r="BF46" s="61"/>
      <c r="BG46" s="61"/>
      <c r="BH46" s="61"/>
      <c r="BI46" s="61"/>
      <c r="BJ46" s="61"/>
      <c r="BK46" s="61"/>
      <c r="BL46" s="61"/>
      <c r="BM46" s="61"/>
      <c r="BN46" s="61"/>
      <c r="BO46" s="61"/>
      <c r="BP46" s="61"/>
      <c r="BQ46" s="62"/>
    </row>
    <row r="47" spans="1:69" x14ac:dyDescent="0.25">
      <c r="A47" s="1"/>
      <c r="B47" s="34"/>
      <c r="C47" s="34"/>
      <c r="D47" s="34"/>
      <c r="E47" s="34"/>
      <c r="F47" s="68"/>
      <c r="G47" s="35"/>
      <c r="H47" s="34"/>
      <c r="I47" s="34"/>
      <c r="J47" s="37"/>
      <c r="K47" s="38"/>
      <c r="L47" s="38"/>
      <c r="M47" s="38"/>
      <c r="N47" s="38"/>
      <c r="O47" s="38"/>
      <c r="P47" s="38"/>
      <c r="Q47" s="38"/>
      <c r="R47" s="38"/>
      <c r="S47" s="53"/>
      <c r="T47" s="54"/>
      <c r="U47" s="54"/>
      <c r="V47" s="41"/>
      <c r="W47" s="90"/>
      <c r="X47" s="55"/>
      <c r="Y47" s="90"/>
      <c r="Z47" s="55"/>
      <c r="AA47" s="90"/>
      <c r="AB47" s="55"/>
      <c r="AC47" s="90"/>
      <c r="AD47" s="55"/>
      <c r="AE47" s="90"/>
      <c r="AF47" s="55"/>
      <c r="AG47" s="90"/>
      <c r="AH47" s="55"/>
      <c r="AI47" s="90"/>
      <c r="AJ47" s="55"/>
      <c r="AK47" s="90"/>
      <c r="AL47" s="55"/>
      <c r="AM47" s="90"/>
      <c r="AN47" s="55"/>
      <c r="AO47" s="90"/>
      <c r="AP47" s="55"/>
      <c r="AQ47" s="90"/>
      <c r="AR47" s="55"/>
      <c r="AS47" s="90"/>
      <c r="AT47" s="55"/>
      <c r="AU47" s="43"/>
      <c r="AV47" s="44"/>
      <c r="AW47" s="38"/>
      <c r="AX47" s="34"/>
      <c r="AY47" s="46"/>
      <c r="AZ47" s="63"/>
      <c r="BA47" s="56"/>
      <c r="BB47" s="61"/>
      <c r="BC47" s="64"/>
      <c r="BD47" s="59"/>
      <c r="BE47" s="60"/>
      <c r="BF47" s="61"/>
      <c r="BG47" s="61"/>
      <c r="BH47" s="61"/>
      <c r="BI47" s="61"/>
      <c r="BJ47" s="61"/>
      <c r="BK47" s="61"/>
      <c r="BL47" s="61"/>
      <c r="BM47" s="61"/>
      <c r="BN47" s="61"/>
      <c r="BO47" s="61"/>
      <c r="BP47" s="61"/>
      <c r="BQ47" s="62"/>
    </row>
    <row r="48" spans="1:69" x14ac:dyDescent="0.25">
      <c r="A48" s="1"/>
      <c r="B48" s="34"/>
      <c r="C48" s="34"/>
      <c r="D48" s="34"/>
      <c r="E48" s="34"/>
      <c r="F48" s="68"/>
      <c r="G48" s="35"/>
      <c r="H48" s="34"/>
      <c r="I48" s="34"/>
      <c r="J48" s="37"/>
      <c r="K48" s="38"/>
      <c r="L48" s="38"/>
      <c r="M48" s="38"/>
      <c r="N48" s="38"/>
      <c r="O48" s="38"/>
      <c r="P48" s="38"/>
      <c r="Q48" s="38"/>
      <c r="R48" s="38"/>
      <c r="S48" s="53"/>
      <c r="T48" s="54"/>
      <c r="U48" s="54"/>
      <c r="V48" s="41"/>
      <c r="W48" s="90"/>
      <c r="X48" s="55"/>
      <c r="Y48" s="90"/>
      <c r="Z48" s="55"/>
      <c r="AA48" s="90"/>
      <c r="AB48" s="55"/>
      <c r="AC48" s="90"/>
      <c r="AD48" s="55"/>
      <c r="AE48" s="90"/>
      <c r="AF48" s="55"/>
      <c r="AG48" s="90"/>
      <c r="AH48" s="55"/>
      <c r="AI48" s="90"/>
      <c r="AJ48" s="55"/>
      <c r="AK48" s="90"/>
      <c r="AL48" s="55"/>
      <c r="AM48" s="90"/>
      <c r="AN48" s="55"/>
      <c r="AO48" s="90"/>
      <c r="AP48" s="55"/>
      <c r="AQ48" s="90"/>
      <c r="AR48" s="55"/>
      <c r="AS48" s="90"/>
      <c r="AT48" s="55"/>
      <c r="AU48" s="43"/>
      <c r="AV48" s="44"/>
      <c r="AW48" s="38"/>
      <c r="AX48" s="34"/>
      <c r="AY48" s="46"/>
      <c r="AZ48" s="63"/>
      <c r="BA48" s="56"/>
      <c r="BB48" s="61"/>
      <c r="BC48" s="64"/>
      <c r="BD48" s="59"/>
      <c r="BE48" s="60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2"/>
    </row>
    <row r="49" spans="1:69" x14ac:dyDescent="0.25">
      <c r="A49" s="1"/>
      <c r="B49" s="34"/>
      <c r="C49" s="34"/>
      <c r="D49" s="34"/>
      <c r="E49" s="34"/>
      <c r="F49" s="68"/>
      <c r="G49" s="35"/>
      <c r="H49" s="34"/>
      <c r="I49" s="34"/>
      <c r="J49" s="37"/>
      <c r="K49" s="38"/>
      <c r="L49" s="38"/>
      <c r="M49" s="38"/>
      <c r="N49" s="38"/>
      <c r="O49" s="38"/>
      <c r="P49" s="38"/>
      <c r="Q49" s="38"/>
      <c r="R49" s="38"/>
      <c r="S49" s="53"/>
      <c r="T49" s="54"/>
      <c r="U49" s="54"/>
      <c r="V49" s="41"/>
      <c r="W49" s="90"/>
      <c r="X49" s="55"/>
      <c r="Y49" s="90"/>
      <c r="Z49" s="55"/>
      <c r="AA49" s="90"/>
      <c r="AB49" s="55"/>
      <c r="AC49" s="90"/>
      <c r="AD49" s="55"/>
      <c r="AE49" s="90"/>
      <c r="AF49" s="55"/>
      <c r="AG49" s="90"/>
      <c r="AH49" s="55"/>
      <c r="AI49" s="90"/>
      <c r="AJ49" s="55"/>
      <c r="AK49" s="90"/>
      <c r="AL49" s="55"/>
      <c r="AM49" s="90"/>
      <c r="AN49" s="55"/>
      <c r="AO49" s="90"/>
      <c r="AP49" s="55"/>
      <c r="AQ49" s="90"/>
      <c r="AR49" s="55"/>
      <c r="AS49" s="90"/>
      <c r="AT49" s="55"/>
      <c r="AU49" s="43"/>
      <c r="AV49" s="44"/>
      <c r="AW49" s="38"/>
      <c r="AX49" s="34"/>
      <c r="AY49" s="46"/>
      <c r="AZ49" s="63"/>
      <c r="BA49" s="56"/>
      <c r="BB49" s="61"/>
      <c r="BC49" s="64"/>
      <c r="BD49" s="59"/>
      <c r="BE49" s="60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2"/>
    </row>
    <row r="50" spans="1:69" x14ac:dyDescent="0.25">
      <c r="A50" s="1"/>
      <c r="B50" s="34"/>
      <c r="C50" s="34"/>
      <c r="D50" s="34"/>
      <c r="E50" s="34"/>
      <c r="F50" s="68"/>
      <c r="G50" s="35"/>
      <c r="H50" s="34"/>
      <c r="I50" s="34"/>
      <c r="J50" s="37"/>
      <c r="K50" s="38"/>
      <c r="L50" s="38"/>
      <c r="M50" s="38"/>
      <c r="N50" s="38"/>
      <c r="O50" s="38"/>
      <c r="P50" s="38"/>
      <c r="Q50" s="38"/>
      <c r="R50" s="38"/>
      <c r="S50" s="53"/>
      <c r="T50" s="54"/>
      <c r="U50" s="54"/>
      <c r="V50" s="41"/>
      <c r="W50" s="90"/>
      <c r="X50" s="55"/>
      <c r="Y50" s="90"/>
      <c r="Z50" s="55"/>
      <c r="AA50" s="90"/>
      <c r="AB50" s="55"/>
      <c r="AC50" s="90"/>
      <c r="AD50" s="55"/>
      <c r="AE50" s="90"/>
      <c r="AF50" s="55"/>
      <c r="AG50" s="90"/>
      <c r="AH50" s="55"/>
      <c r="AI50" s="90"/>
      <c r="AJ50" s="55"/>
      <c r="AK50" s="90"/>
      <c r="AL50" s="55"/>
      <c r="AM50" s="90"/>
      <c r="AN50" s="55"/>
      <c r="AO50" s="90"/>
      <c r="AP50" s="55"/>
      <c r="AQ50" s="90"/>
      <c r="AR50" s="55"/>
      <c r="AS50" s="90"/>
      <c r="AT50" s="55"/>
      <c r="AU50" s="43"/>
      <c r="AV50" s="44"/>
      <c r="AW50" s="38"/>
      <c r="AX50" s="34"/>
      <c r="AY50" s="46"/>
      <c r="AZ50" s="63"/>
      <c r="BA50" s="56"/>
      <c r="BB50" s="61"/>
      <c r="BC50" s="64"/>
      <c r="BD50" s="59"/>
      <c r="BE50" s="60"/>
      <c r="BF50" s="61"/>
      <c r="BG50" s="61"/>
      <c r="BH50" s="61"/>
      <c r="BI50" s="61"/>
      <c r="BJ50" s="61"/>
      <c r="BK50" s="61"/>
      <c r="BL50" s="61"/>
      <c r="BM50" s="61"/>
      <c r="BN50" s="61"/>
      <c r="BO50" s="61"/>
      <c r="BP50" s="61"/>
      <c r="BQ50" s="62"/>
    </row>
    <row r="51" spans="1:69" x14ac:dyDescent="0.25">
      <c r="A51" s="1"/>
      <c r="B51" s="34"/>
      <c r="C51" s="34"/>
      <c r="D51" s="34"/>
      <c r="E51" s="34"/>
      <c r="F51" s="68"/>
      <c r="G51" s="35"/>
      <c r="H51" s="34"/>
      <c r="I51" s="34"/>
      <c r="J51" s="37"/>
      <c r="K51" s="38"/>
      <c r="L51" s="38"/>
      <c r="M51" s="38"/>
      <c r="N51" s="38"/>
      <c r="O51" s="38"/>
      <c r="P51" s="38"/>
      <c r="Q51" s="38"/>
      <c r="R51" s="38"/>
      <c r="S51" s="53"/>
      <c r="T51" s="54"/>
      <c r="U51" s="54"/>
      <c r="V51" s="41"/>
      <c r="W51" s="90"/>
      <c r="X51" s="55"/>
      <c r="Y51" s="90"/>
      <c r="Z51" s="55"/>
      <c r="AA51" s="90"/>
      <c r="AB51" s="55"/>
      <c r="AC51" s="90"/>
      <c r="AD51" s="55"/>
      <c r="AE51" s="90"/>
      <c r="AF51" s="55"/>
      <c r="AG51" s="90"/>
      <c r="AH51" s="55"/>
      <c r="AI51" s="90"/>
      <c r="AJ51" s="55"/>
      <c r="AK51" s="90"/>
      <c r="AL51" s="55"/>
      <c r="AM51" s="90"/>
      <c r="AN51" s="55"/>
      <c r="AO51" s="90"/>
      <c r="AP51" s="55"/>
      <c r="AQ51" s="90"/>
      <c r="AR51" s="55"/>
      <c r="AS51" s="90"/>
      <c r="AT51" s="55"/>
      <c r="AU51" s="43"/>
      <c r="AV51" s="44"/>
      <c r="AW51" s="38"/>
      <c r="AX51" s="34"/>
      <c r="AY51" s="46"/>
      <c r="AZ51" s="63"/>
      <c r="BA51" s="56"/>
      <c r="BB51" s="61"/>
      <c r="BC51" s="64"/>
      <c r="BD51" s="59"/>
      <c r="BE51" s="60"/>
      <c r="BF51" s="61"/>
      <c r="BG51" s="61"/>
      <c r="BH51" s="61"/>
      <c r="BI51" s="61"/>
      <c r="BJ51" s="61"/>
      <c r="BK51" s="61"/>
      <c r="BL51" s="61"/>
      <c r="BM51" s="61"/>
      <c r="BN51" s="61"/>
      <c r="BO51" s="61"/>
      <c r="BP51" s="61"/>
      <c r="BQ51" s="62"/>
    </row>
    <row r="52" spans="1:69" x14ac:dyDescent="0.25">
      <c r="A52" s="1"/>
      <c r="B52" s="34"/>
      <c r="C52" s="34"/>
      <c r="D52" s="34"/>
      <c r="E52" s="34"/>
      <c r="F52" s="68"/>
      <c r="G52" s="35"/>
      <c r="H52" s="34"/>
      <c r="I52" s="34"/>
      <c r="J52" s="37"/>
      <c r="K52" s="38"/>
      <c r="L52" s="38"/>
      <c r="M52" s="38"/>
      <c r="N52" s="38"/>
      <c r="O52" s="38"/>
      <c r="P52" s="38"/>
      <c r="Q52" s="38"/>
      <c r="R52" s="38"/>
      <c r="S52" s="53"/>
      <c r="T52" s="54"/>
      <c r="U52" s="54"/>
      <c r="V52" s="41"/>
      <c r="W52" s="90"/>
      <c r="X52" s="55"/>
      <c r="Y52" s="90"/>
      <c r="Z52" s="55"/>
      <c r="AA52" s="90"/>
      <c r="AB52" s="55"/>
      <c r="AC52" s="90"/>
      <c r="AD52" s="55"/>
      <c r="AE52" s="90"/>
      <c r="AF52" s="55"/>
      <c r="AG52" s="90"/>
      <c r="AH52" s="55"/>
      <c r="AI52" s="90"/>
      <c r="AJ52" s="55"/>
      <c r="AK52" s="90"/>
      <c r="AL52" s="55"/>
      <c r="AM52" s="90"/>
      <c r="AN52" s="55"/>
      <c r="AO52" s="90"/>
      <c r="AP52" s="55"/>
      <c r="AQ52" s="90"/>
      <c r="AR52" s="55"/>
      <c r="AS52" s="90"/>
      <c r="AT52" s="55"/>
      <c r="AU52" s="43"/>
      <c r="AV52" s="44"/>
      <c r="AW52" s="38"/>
      <c r="AX52" s="34"/>
      <c r="AY52" s="46"/>
      <c r="AZ52" s="63"/>
      <c r="BA52" s="56"/>
      <c r="BB52" s="61"/>
      <c r="BC52" s="64"/>
      <c r="BD52" s="59"/>
      <c r="BE52" s="60"/>
      <c r="BF52" s="61"/>
      <c r="BG52" s="61"/>
      <c r="BH52" s="61"/>
      <c r="BI52" s="61"/>
      <c r="BJ52" s="61"/>
      <c r="BK52" s="61"/>
      <c r="BL52" s="61"/>
      <c r="BM52" s="61"/>
      <c r="BN52" s="61"/>
      <c r="BO52" s="61"/>
      <c r="BP52" s="61"/>
      <c r="BQ52" s="62"/>
    </row>
    <row r="53" spans="1:69" x14ac:dyDescent="0.25">
      <c r="A53" s="1"/>
      <c r="B53" s="34"/>
      <c r="C53" s="34"/>
      <c r="D53" s="34"/>
      <c r="E53" s="34"/>
      <c r="F53" s="68"/>
      <c r="G53" s="35"/>
      <c r="H53" s="34"/>
      <c r="I53" s="34"/>
      <c r="J53" s="37"/>
      <c r="K53" s="38"/>
      <c r="L53" s="38"/>
      <c r="M53" s="38"/>
      <c r="N53" s="38"/>
      <c r="O53" s="38"/>
      <c r="P53" s="38"/>
      <c r="Q53" s="38"/>
      <c r="R53" s="38"/>
      <c r="S53" s="53"/>
      <c r="T53" s="54"/>
      <c r="U53" s="54"/>
      <c r="V53" s="41"/>
      <c r="W53" s="90"/>
      <c r="X53" s="55"/>
      <c r="Y53" s="90"/>
      <c r="Z53" s="55"/>
      <c r="AA53" s="90"/>
      <c r="AB53" s="55"/>
      <c r="AC53" s="90"/>
      <c r="AD53" s="55"/>
      <c r="AE53" s="90"/>
      <c r="AF53" s="55"/>
      <c r="AG53" s="90"/>
      <c r="AH53" s="55"/>
      <c r="AI53" s="90"/>
      <c r="AJ53" s="55"/>
      <c r="AK53" s="90"/>
      <c r="AL53" s="55"/>
      <c r="AM53" s="90"/>
      <c r="AN53" s="55"/>
      <c r="AO53" s="90"/>
      <c r="AP53" s="55"/>
      <c r="AQ53" s="90"/>
      <c r="AR53" s="55"/>
      <c r="AS53" s="90"/>
      <c r="AT53" s="55"/>
      <c r="AU53" s="43"/>
      <c r="AV53" s="44"/>
      <c r="AW53" s="38"/>
      <c r="AX53" s="34"/>
      <c r="AY53" s="46"/>
      <c r="AZ53" s="63"/>
      <c r="BA53" s="56"/>
      <c r="BB53" s="61"/>
      <c r="BC53" s="64"/>
      <c r="BD53" s="59"/>
      <c r="BE53" s="60"/>
      <c r="BF53" s="61"/>
      <c r="BG53" s="61"/>
      <c r="BH53" s="61"/>
      <c r="BI53" s="61"/>
      <c r="BJ53" s="61"/>
      <c r="BK53" s="61"/>
      <c r="BL53" s="61"/>
      <c r="BM53" s="61"/>
      <c r="BN53" s="61"/>
      <c r="BO53" s="61"/>
      <c r="BP53" s="61"/>
      <c r="BQ53" s="62"/>
    </row>
    <row r="54" spans="1:69" x14ac:dyDescent="0.25">
      <c r="A54" s="1"/>
      <c r="B54" s="34"/>
      <c r="C54" s="34"/>
      <c r="D54" s="34"/>
      <c r="E54" s="34"/>
      <c r="F54" s="68"/>
      <c r="G54" s="35"/>
      <c r="H54" s="34"/>
      <c r="I54" s="34"/>
      <c r="J54" s="37"/>
      <c r="K54" s="38"/>
      <c r="L54" s="38"/>
      <c r="M54" s="38"/>
      <c r="N54" s="38"/>
      <c r="O54" s="38"/>
      <c r="P54" s="38"/>
      <c r="Q54" s="38"/>
      <c r="R54" s="38"/>
      <c r="S54" s="53"/>
      <c r="T54" s="54"/>
      <c r="U54" s="54"/>
      <c r="V54" s="41"/>
      <c r="W54" s="90"/>
      <c r="X54" s="55"/>
      <c r="Y54" s="90"/>
      <c r="Z54" s="55"/>
      <c r="AA54" s="90"/>
      <c r="AB54" s="55"/>
      <c r="AC54" s="90"/>
      <c r="AD54" s="55"/>
      <c r="AE54" s="90"/>
      <c r="AF54" s="55"/>
      <c r="AG54" s="90"/>
      <c r="AH54" s="55"/>
      <c r="AI54" s="90"/>
      <c r="AJ54" s="55"/>
      <c r="AK54" s="90"/>
      <c r="AL54" s="55"/>
      <c r="AM54" s="90"/>
      <c r="AN54" s="55"/>
      <c r="AO54" s="90"/>
      <c r="AP54" s="55"/>
      <c r="AQ54" s="90"/>
      <c r="AR54" s="55"/>
      <c r="AS54" s="90"/>
      <c r="AT54" s="55"/>
      <c r="AU54" s="43"/>
      <c r="AV54" s="44"/>
      <c r="AW54" s="38"/>
      <c r="AX54" s="34"/>
      <c r="AY54" s="46"/>
      <c r="AZ54" s="63"/>
      <c r="BA54" s="56"/>
      <c r="BB54" s="61"/>
      <c r="BC54" s="64"/>
      <c r="BD54" s="59"/>
      <c r="BE54" s="60"/>
      <c r="BF54" s="61"/>
      <c r="BG54" s="61"/>
      <c r="BH54" s="61"/>
      <c r="BI54" s="61"/>
      <c r="BJ54" s="61"/>
      <c r="BK54" s="61"/>
      <c r="BL54" s="61"/>
      <c r="BM54" s="61"/>
      <c r="BN54" s="61"/>
      <c r="BO54" s="61"/>
      <c r="BP54" s="61"/>
      <c r="BQ54" s="62"/>
    </row>
    <row r="55" spans="1:69" x14ac:dyDescent="0.25">
      <c r="A55" s="1"/>
      <c r="B55" s="34"/>
      <c r="C55" s="34"/>
      <c r="D55" s="34"/>
      <c r="E55" s="34"/>
      <c r="F55" s="68"/>
      <c r="G55" s="35"/>
      <c r="H55" s="34"/>
      <c r="I55" s="34"/>
      <c r="J55" s="37"/>
      <c r="K55" s="38"/>
      <c r="L55" s="38"/>
      <c r="M55" s="38"/>
      <c r="N55" s="38"/>
      <c r="O55" s="38"/>
      <c r="P55" s="38"/>
      <c r="Q55" s="38"/>
      <c r="R55" s="38"/>
      <c r="S55" s="53"/>
      <c r="T55" s="54"/>
      <c r="U55" s="54"/>
      <c r="V55" s="41"/>
      <c r="W55" s="90"/>
      <c r="X55" s="55"/>
      <c r="Y55" s="90"/>
      <c r="Z55" s="55"/>
      <c r="AA55" s="90"/>
      <c r="AB55" s="55"/>
      <c r="AC55" s="90"/>
      <c r="AD55" s="55"/>
      <c r="AE55" s="90"/>
      <c r="AF55" s="55"/>
      <c r="AG55" s="90"/>
      <c r="AH55" s="55"/>
      <c r="AI55" s="90"/>
      <c r="AJ55" s="55"/>
      <c r="AK55" s="90"/>
      <c r="AL55" s="55"/>
      <c r="AM55" s="90"/>
      <c r="AN55" s="55"/>
      <c r="AO55" s="90"/>
      <c r="AP55" s="55"/>
      <c r="AQ55" s="90"/>
      <c r="AR55" s="55"/>
      <c r="AS55" s="90"/>
      <c r="AT55" s="55"/>
      <c r="AU55" s="43"/>
      <c r="AV55" s="44"/>
      <c r="AW55" s="38"/>
      <c r="AX55" s="34"/>
      <c r="AY55" s="46"/>
      <c r="AZ55" s="63"/>
      <c r="BA55" s="56"/>
      <c r="BB55" s="61"/>
      <c r="BC55" s="64"/>
      <c r="BD55" s="59"/>
      <c r="BE55" s="60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2"/>
    </row>
    <row r="56" spans="1:69" x14ac:dyDescent="0.25">
      <c r="B56" s="71"/>
      <c r="C56" s="71"/>
      <c r="D56" s="71"/>
      <c r="E56" s="71"/>
      <c r="F56" s="71"/>
      <c r="G56" s="71"/>
      <c r="H56" s="71"/>
      <c r="I56" s="71"/>
      <c r="J56" s="72"/>
      <c r="K56" s="72"/>
      <c r="L56" s="72"/>
      <c r="M56" s="72"/>
      <c r="N56" s="72"/>
      <c r="O56" s="72"/>
      <c r="P56" s="72"/>
      <c r="Q56" s="71"/>
      <c r="R56" s="72"/>
      <c r="S56" s="72"/>
      <c r="T56" s="72"/>
      <c r="U56" s="72"/>
      <c r="V56" s="73"/>
      <c r="W56" s="91"/>
      <c r="X56" s="73"/>
      <c r="Y56" s="91"/>
      <c r="Z56" s="73"/>
      <c r="AA56" s="91"/>
      <c r="AB56" s="73"/>
      <c r="AC56" s="91"/>
      <c r="AD56" s="73"/>
      <c r="AE56" s="91"/>
      <c r="AF56" s="73"/>
      <c r="AG56" s="91"/>
      <c r="AH56" s="73"/>
      <c r="AI56" s="91"/>
      <c r="AJ56" s="73"/>
      <c r="AK56" s="91"/>
      <c r="AL56" s="73"/>
      <c r="AM56" s="91"/>
      <c r="AN56" s="73"/>
      <c r="AO56" s="91"/>
      <c r="AP56" s="73"/>
      <c r="AQ56" s="91"/>
      <c r="AR56" s="73"/>
      <c r="AS56" s="91"/>
      <c r="AT56" s="73"/>
      <c r="AU56" s="74"/>
      <c r="AV56" s="72"/>
      <c r="AW56" s="72"/>
      <c r="AX56" s="71"/>
      <c r="AY56" s="75"/>
      <c r="AZ56" s="75"/>
      <c r="BA56" s="75"/>
      <c r="BB56" s="76"/>
      <c r="BC56" s="77"/>
      <c r="BD56" s="78"/>
      <c r="BE56" s="77"/>
      <c r="BF56" s="77"/>
      <c r="BG56" s="77"/>
      <c r="BH56" s="77"/>
      <c r="BI56" s="77"/>
      <c r="BJ56" s="77"/>
      <c r="BK56" s="77"/>
      <c r="BL56" s="77"/>
      <c r="BM56" s="77"/>
      <c r="BN56" s="77"/>
      <c r="BO56" s="77"/>
      <c r="BP56" s="77"/>
      <c r="BQ56" s="77"/>
    </row>
    <row r="57" spans="1:69" x14ac:dyDescent="0.25">
      <c r="B57" s="71"/>
      <c r="C57" s="201" t="s">
        <v>166</v>
      </c>
      <c r="D57" s="201"/>
      <c r="E57" s="201"/>
      <c r="F57" s="201"/>
      <c r="G57" s="201"/>
      <c r="H57" s="71"/>
      <c r="I57" s="71"/>
      <c r="J57" s="72"/>
      <c r="K57" s="72"/>
      <c r="L57" s="72"/>
      <c r="M57" s="72"/>
      <c r="N57" s="72"/>
      <c r="O57" s="72"/>
      <c r="P57" s="72"/>
      <c r="Q57" s="71"/>
      <c r="R57" s="72"/>
      <c r="S57" s="72"/>
      <c r="T57" s="72"/>
      <c r="U57" s="72"/>
      <c r="V57" s="73"/>
      <c r="W57" s="91"/>
      <c r="X57" s="73"/>
      <c r="Y57" s="91"/>
      <c r="Z57" s="73"/>
      <c r="AA57" s="91"/>
      <c r="AB57" s="73"/>
      <c r="AC57" s="91"/>
      <c r="AD57" s="73"/>
      <c r="AE57" s="91"/>
      <c r="AF57" s="73"/>
      <c r="AG57" s="91"/>
      <c r="AH57" s="73"/>
      <c r="AI57" s="91"/>
      <c r="AJ57" s="73"/>
      <c r="AK57" s="91"/>
      <c r="AL57" s="73"/>
      <c r="AM57" s="91"/>
      <c r="AN57" s="73"/>
      <c r="AO57" s="91"/>
      <c r="AP57" s="73"/>
      <c r="AQ57" s="91"/>
      <c r="AR57" s="73"/>
      <c r="AS57" s="91"/>
      <c r="AT57" s="73"/>
      <c r="AU57" s="74"/>
      <c r="AV57" s="72"/>
      <c r="AW57" s="72"/>
      <c r="AX57" s="71"/>
      <c r="AY57" s="75"/>
      <c r="AZ57" s="75"/>
      <c r="BA57" s="75"/>
      <c r="BB57" s="76"/>
      <c r="BC57" s="77"/>
      <c r="BD57" s="78"/>
      <c r="BE57" s="77"/>
      <c r="BF57" s="77"/>
      <c r="BG57" s="77"/>
      <c r="BH57" s="77"/>
      <c r="BI57" s="77"/>
      <c r="BJ57" s="77"/>
      <c r="BK57" s="77"/>
      <c r="BL57" s="77"/>
      <c r="BM57" s="77"/>
      <c r="BN57" s="77"/>
      <c r="BO57" s="77"/>
      <c r="BP57" s="77"/>
      <c r="BQ57" s="77"/>
    </row>
    <row r="58" spans="1:69" ht="14.45" customHeight="1" x14ac:dyDescent="0.25">
      <c r="B58" s="71"/>
      <c r="C58" s="201"/>
      <c r="D58" s="201"/>
      <c r="E58" s="201"/>
      <c r="F58" s="201"/>
      <c r="G58" s="201"/>
      <c r="H58" s="71"/>
      <c r="I58" s="71"/>
      <c r="J58" s="72"/>
      <c r="K58" s="72"/>
      <c r="L58" s="72"/>
      <c r="M58" s="72"/>
      <c r="N58" s="72"/>
      <c r="O58" s="72"/>
      <c r="P58" s="72"/>
      <c r="Q58" s="71"/>
      <c r="R58" s="72"/>
      <c r="S58" s="72"/>
      <c r="T58" s="72"/>
      <c r="U58" s="72"/>
      <c r="V58" s="73"/>
      <c r="W58" s="91"/>
      <c r="X58" s="73"/>
      <c r="Y58" s="91"/>
      <c r="Z58" s="73"/>
      <c r="AA58" s="91"/>
      <c r="AB58" s="73"/>
      <c r="AC58" s="91"/>
      <c r="AD58" s="73"/>
      <c r="AE58" s="91"/>
      <c r="AF58" s="73"/>
      <c r="AG58" s="91"/>
      <c r="AH58" s="73"/>
      <c r="AI58" s="91"/>
      <c r="AJ58" s="73"/>
      <c r="AK58" s="91"/>
      <c r="AL58" s="73"/>
      <c r="AM58" s="91"/>
      <c r="AN58" s="73"/>
      <c r="AO58" s="91"/>
      <c r="AP58" s="73"/>
      <c r="AQ58" s="91"/>
      <c r="AR58" s="73"/>
      <c r="AS58" s="91"/>
      <c r="AT58" s="73"/>
      <c r="AU58" s="74"/>
      <c r="AV58" s="72"/>
      <c r="AW58" s="72"/>
      <c r="AX58" s="71"/>
      <c r="AY58" s="75"/>
      <c r="AZ58" s="75"/>
      <c r="BA58" s="75"/>
      <c r="BB58" s="76"/>
      <c r="BC58" s="77"/>
      <c r="BD58" s="78"/>
      <c r="BE58" s="77"/>
      <c r="BF58" s="77"/>
      <c r="BG58" s="77"/>
      <c r="BH58" s="77"/>
      <c r="BI58" s="77"/>
      <c r="BJ58" s="77"/>
      <c r="BK58" s="77"/>
      <c r="BL58" s="77"/>
      <c r="BM58" s="77"/>
      <c r="BN58" s="77"/>
      <c r="BO58" s="77"/>
      <c r="BP58" s="77"/>
      <c r="BQ58" s="77"/>
    </row>
    <row r="59" spans="1:69" ht="14.45" customHeight="1" x14ac:dyDescent="0.25">
      <c r="B59" s="71"/>
      <c r="C59" s="201"/>
      <c r="D59" s="201"/>
      <c r="E59" s="201"/>
      <c r="F59" s="201"/>
      <c r="G59" s="201"/>
      <c r="H59" s="71"/>
      <c r="I59" s="71"/>
      <c r="J59" s="72"/>
      <c r="K59" s="72"/>
      <c r="L59" s="72"/>
      <c r="M59" s="72"/>
      <c r="N59" s="72"/>
      <c r="O59" s="72"/>
      <c r="P59" s="72"/>
      <c r="Q59" s="71"/>
      <c r="R59" s="72"/>
      <c r="S59" s="72"/>
      <c r="T59" s="72"/>
      <c r="U59" s="72"/>
      <c r="V59" s="73"/>
      <c r="W59" s="91"/>
      <c r="X59" s="73"/>
      <c r="Y59" s="91"/>
      <c r="Z59" s="73"/>
      <c r="AA59" s="91"/>
      <c r="AB59" s="73"/>
      <c r="AC59" s="91"/>
      <c r="AD59" s="73"/>
      <c r="AE59" s="91"/>
      <c r="AF59" s="73"/>
      <c r="AG59" s="91"/>
      <c r="AH59" s="73"/>
      <c r="AI59" s="91"/>
      <c r="AJ59" s="73"/>
      <c r="AK59" s="91"/>
      <c r="AL59" s="73"/>
      <c r="AM59" s="91"/>
      <c r="AN59" s="73"/>
      <c r="AO59" s="91"/>
      <c r="AP59" s="73"/>
      <c r="AQ59" s="91"/>
      <c r="AR59" s="73"/>
      <c r="AS59" s="91"/>
      <c r="AT59" s="73"/>
      <c r="AU59" s="74"/>
      <c r="AV59" s="72"/>
      <c r="AW59" s="72"/>
      <c r="AX59" s="71"/>
      <c r="AY59" s="75"/>
      <c r="AZ59" s="75"/>
      <c r="BA59" s="75"/>
      <c r="BB59" s="76"/>
      <c r="BC59" s="77"/>
      <c r="BD59" s="78"/>
      <c r="BE59" s="77"/>
      <c r="BF59" s="77"/>
      <c r="BG59" s="77"/>
      <c r="BH59" s="77"/>
      <c r="BI59" s="77"/>
      <c r="BJ59" s="77"/>
      <c r="BK59" s="77"/>
      <c r="BL59" s="77"/>
      <c r="BM59" s="77"/>
      <c r="BN59" s="77"/>
      <c r="BO59" s="77"/>
      <c r="BP59" s="77"/>
      <c r="BQ59" s="77"/>
    </row>
    <row r="60" spans="1:69" ht="14.45" customHeight="1" x14ac:dyDescent="0.25">
      <c r="B60" s="71"/>
      <c r="C60" s="202" t="s">
        <v>167</v>
      </c>
      <c r="D60" s="202"/>
      <c r="E60" s="202"/>
      <c r="F60" s="202"/>
      <c r="G60" s="202"/>
      <c r="H60" s="71"/>
      <c r="I60" s="71"/>
      <c r="J60" s="72"/>
      <c r="K60" s="72"/>
      <c r="L60" s="72"/>
      <c r="M60" s="72"/>
      <c r="N60" s="72"/>
      <c r="O60" s="72"/>
      <c r="P60" s="72"/>
      <c r="Q60" s="71"/>
      <c r="R60" s="72"/>
      <c r="S60" s="72"/>
      <c r="T60" s="72"/>
      <c r="U60" s="72"/>
      <c r="V60" s="73"/>
      <c r="W60" s="91"/>
      <c r="X60" s="73"/>
      <c r="Y60" s="91"/>
      <c r="Z60" s="73"/>
      <c r="AA60" s="91"/>
      <c r="AB60" s="73"/>
      <c r="AC60" s="91"/>
      <c r="AD60" s="73"/>
      <c r="AE60" s="91"/>
      <c r="AF60" s="73"/>
      <c r="AG60" s="91"/>
      <c r="AH60" s="73"/>
      <c r="AI60" s="91"/>
      <c r="AJ60" s="73"/>
      <c r="AK60" s="91"/>
      <c r="AL60" s="73"/>
      <c r="AM60" s="91"/>
      <c r="AN60" s="73"/>
      <c r="AO60" s="91"/>
      <c r="AP60" s="73"/>
      <c r="AQ60" s="91"/>
      <c r="AR60" s="73"/>
      <c r="AS60" s="91"/>
      <c r="AT60" s="73"/>
      <c r="AU60" s="74"/>
      <c r="AV60" s="72"/>
      <c r="AW60" s="72"/>
      <c r="AX60" s="71"/>
      <c r="AY60" s="75"/>
      <c r="AZ60" s="75"/>
      <c r="BA60" s="75"/>
      <c r="BB60" s="76"/>
      <c r="BC60" s="77"/>
      <c r="BD60" s="78"/>
      <c r="BE60" s="77"/>
      <c r="BF60" s="77"/>
      <c r="BG60" s="77"/>
      <c r="BH60" s="77"/>
      <c r="BI60" s="77"/>
      <c r="BJ60" s="77"/>
      <c r="BK60" s="77"/>
      <c r="BL60" s="77"/>
      <c r="BM60" s="77"/>
      <c r="BN60" s="77"/>
      <c r="BO60" s="77"/>
      <c r="BP60" s="77"/>
      <c r="BQ60" s="77"/>
    </row>
    <row r="61" spans="1:69" x14ac:dyDescent="0.25">
      <c r="B61" s="71"/>
      <c r="C61" s="202"/>
      <c r="D61" s="202"/>
      <c r="E61" s="202"/>
      <c r="F61" s="202"/>
      <c r="G61" s="202"/>
      <c r="H61" s="71"/>
      <c r="I61" s="71"/>
      <c r="J61" s="72"/>
      <c r="K61" s="72"/>
      <c r="L61" s="72"/>
      <c r="M61" s="72"/>
      <c r="N61" s="72"/>
      <c r="O61" s="72"/>
      <c r="P61" s="72"/>
      <c r="Q61" s="71"/>
      <c r="R61" s="72"/>
      <c r="S61" s="72"/>
      <c r="T61" s="72"/>
      <c r="U61" s="72"/>
      <c r="V61" s="73"/>
      <c r="W61" s="91"/>
      <c r="X61" s="73"/>
      <c r="Y61" s="91"/>
      <c r="Z61" s="73"/>
      <c r="AA61" s="91"/>
      <c r="AB61" s="73"/>
      <c r="AC61" s="91"/>
      <c r="AD61" s="73"/>
      <c r="AE61" s="91"/>
      <c r="AF61" s="73"/>
      <c r="AG61" s="91"/>
      <c r="AH61" s="73"/>
      <c r="AI61" s="91"/>
      <c r="AJ61" s="73"/>
      <c r="AK61" s="91"/>
      <c r="AL61" s="73"/>
      <c r="AM61" s="91"/>
      <c r="AN61" s="73"/>
      <c r="AO61" s="91"/>
      <c r="AP61" s="73"/>
      <c r="AQ61" s="91"/>
      <c r="AR61" s="73"/>
      <c r="AS61" s="91"/>
      <c r="AT61" s="73"/>
      <c r="AU61" s="74"/>
      <c r="AV61" s="72"/>
      <c r="AW61" s="72"/>
      <c r="AX61" s="71"/>
      <c r="AY61" s="75"/>
      <c r="AZ61" s="75"/>
      <c r="BA61" s="75"/>
      <c r="BB61" s="76"/>
      <c r="BC61" s="77"/>
      <c r="BD61" s="78"/>
      <c r="BE61" s="77"/>
      <c r="BF61" s="77"/>
      <c r="BG61" s="77"/>
      <c r="BH61" s="77"/>
      <c r="BI61" s="77"/>
      <c r="BJ61" s="77"/>
      <c r="BK61" s="77"/>
      <c r="BL61" s="77"/>
      <c r="BM61" s="77"/>
      <c r="BN61" s="77"/>
      <c r="BO61" s="77"/>
      <c r="BP61" s="77"/>
      <c r="BQ61" s="77"/>
    </row>
    <row r="62" spans="1:69" x14ac:dyDescent="0.25">
      <c r="B62" s="71"/>
      <c r="C62" s="71"/>
      <c r="D62" s="71"/>
      <c r="E62" s="71"/>
      <c r="F62" s="71"/>
      <c r="G62" s="71"/>
      <c r="H62" s="71"/>
      <c r="I62" s="71"/>
      <c r="J62" s="72"/>
      <c r="K62" s="72"/>
      <c r="L62" s="72"/>
      <c r="M62" s="72"/>
      <c r="N62" s="72"/>
      <c r="O62" s="72"/>
      <c r="P62" s="72"/>
      <c r="Q62" s="71"/>
      <c r="R62" s="72"/>
      <c r="S62" s="72"/>
      <c r="T62" s="72"/>
      <c r="U62" s="72"/>
      <c r="V62" s="73"/>
      <c r="W62" s="91"/>
      <c r="X62" s="73"/>
      <c r="Y62" s="91"/>
      <c r="Z62" s="73"/>
      <c r="AA62" s="91"/>
      <c r="AB62" s="73"/>
      <c r="AC62" s="91"/>
      <c r="AD62" s="73"/>
      <c r="AE62" s="91"/>
      <c r="AF62" s="73"/>
      <c r="AG62" s="91"/>
      <c r="AH62" s="73"/>
      <c r="AI62" s="91"/>
      <c r="AJ62" s="73"/>
      <c r="AK62" s="91"/>
      <c r="AL62" s="73"/>
      <c r="AM62" s="91"/>
      <c r="AN62" s="73"/>
      <c r="AO62" s="91"/>
      <c r="AP62" s="73"/>
      <c r="AQ62" s="91"/>
      <c r="AR62" s="73"/>
      <c r="AS62" s="91"/>
      <c r="AT62" s="73"/>
      <c r="AU62" s="74"/>
      <c r="AV62" s="72"/>
      <c r="AW62" s="72"/>
      <c r="AX62" s="71"/>
      <c r="AY62" s="75"/>
      <c r="AZ62" s="75"/>
      <c r="BA62" s="75"/>
      <c r="BB62" s="76"/>
      <c r="BC62" s="77"/>
      <c r="BD62" s="78"/>
      <c r="BE62" s="77"/>
      <c r="BF62" s="77"/>
      <c r="BG62" s="77"/>
      <c r="BH62" s="77"/>
      <c r="BI62" s="77"/>
      <c r="BJ62" s="77"/>
      <c r="BK62" s="77"/>
      <c r="BL62" s="77"/>
      <c r="BM62" s="77"/>
      <c r="BN62" s="77"/>
      <c r="BO62" s="77"/>
      <c r="BP62" s="77"/>
      <c r="BQ62" s="77"/>
    </row>
    <row r="63" spans="1:69" x14ac:dyDescent="0.25">
      <c r="B63" s="71"/>
      <c r="C63" s="71"/>
      <c r="D63" s="71"/>
      <c r="E63" s="71"/>
      <c r="F63" s="71"/>
      <c r="G63" s="71"/>
      <c r="H63" s="71"/>
      <c r="I63" s="71"/>
      <c r="J63" s="72"/>
      <c r="K63" s="72"/>
      <c r="L63" s="72"/>
      <c r="M63" s="72"/>
      <c r="N63" s="72"/>
      <c r="O63" s="72"/>
      <c r="P63" s="72"/>
      <c r="Q63" s="71"/>
      <c r="R63" s="72"/>
      <c r="S63" s="72"/>
      <c r="T63" s="72"/>
      <c r="U63" s="72"/>
      <c r="V63" s="73"/>
      <c r="W63" s="91"/>
      <c r="X63" s="73"/>
      <c r="Y63" s="91"/>
      <c r="Z63" s="73"/>
      <c r="AA63" s="91"/>
      <c r="AB63" s="73"/>
      <c r="AC63" s="91"/>
      <c r="AD63" s="73"/>
      <c r="AE63" s="91"/>
      <c r="AF63" s="73"/>
      <c r="AG63" s="91"/>
      <c r="AH63" s="73"/>
      <c r="AI63" s="91"/>
      <c r="AJ63" s="73"/>
      <c r="AK63" s="91"/>
      <c r="AL63" s="73"/>
      <c r="AM63" s="91"/>
      <c r="AN63" s="73"/>
      <c r="AO63" s="91"/>
      <c r="AP63" s="73"/>
      <c r="AQ63" s="91"/>
      <c r="AR63" s="73"/>
      <c r="AS63" s="91"/>
      <c r="AT63" s="73"/>
      <c r="AU63" s="74"/>
      <c r="AV63" s="72"/>
      <c r="AW63" s="72"/>
      <c r="AX63" s="71"/>
      <c r="AY63" s="75"/>
      <c r="AZ63" s="75"/>
      <c r="BA63" s="75"/>
      <c r="BB63" s="76"/>
      <c r="BC63" s="77"/>
      <c r="BD63" s="78"/>
      <c r="BE63" s="77"/>
      <c r="BF63" s="77"/>
      <c r="BG63" s="77"/>
      <c r="BH63" s="77"/>
      <c r="BI63" s="77"/>
      <c r="BJ63" s="77"/>
      <c r="BK63" s="77"/>
      <c r="BL63" s="77"/>
      <c r="BM63" s="77"/>
      <c r="BN63" s="77"/>
      <c r="BO63" s="77"/>
      <c r="BP63" s="77"/>
      <c r="BQ63" s="77"/>
    </row>
    <row r="64" spans="1:69" x14ac:dyDescent="0.25">
      <c r="B64" s="71"/>
      <c r="C64" s="71"/>
      <c r="D64" s="71"/>
      <c r="E64" s="71"/>
      <c r="F64" s="71"/>
      <c r="G64" s="71"/>
      <c r="H64" s="71"/>
      <c r="I64" s="71"/>
      <c r="J64" s="72"/>
      <c r="K64" s="72"/>
      <c r="L64" s="72"/>
      <c r="M64" s="72"/>
      <c r="N64" s="72"/>
      <c r="O64" s="72"/>
      <c r="P64" s="72"/>
      <c r="Q64" s="71"/>
      <c r="R64" s="72"/>
      <c r="S64" s="72"/>
      <c r="T64" s="72"/>
      <c r="U64" s="72"/>
      <c r="V64" s="73"/>
      <c r="W64" s="91"/>
      <c r="X64" s="73"/>
      <c r="Y64" s="91"/>
      <c r="Z64" s="73"/>
      <c r="AA64" s="91"/>
      <c r="AB64" s="73"/>
      <c r="AC64" s="91"/>
      <c r="AD64" s="73"/>
      <c r="AE64" s="91"/>
      <c r="AF64" s="73"/>
      <c r="AG64" s="91"/>
      <c r="AH64" s="73"/>
      <c r="AI64" s="91"/>
      <c r="AJ64" s="73"/>
      <c r="AK64" s="91"/>
      <c r="AL64" s="73"/>
      <c r="AM64" s="91"/>
      <c r="AN64" s="73"/>
      <c r="AO64" s="91"/>
      <c r="AP64" s="73"/>
      <c r="AQ64" s="91"/>
      <c r="AR64" s="73"/>
      <c r="AS64" s="91"/>
      <c r="AT64" s="73"/>
      <c r="AU64" s="74"/>
      <c r="AV64" s="72"/>
      <c r="AW64" s="72"/>
      <c r="AX64" s="71"/>
      <c r="AY64" s="75"/>
      <c r="AZ64" s="75"/>
      <c r="BA64" s="75"/>
      <c r="BB64" s="76"/>
      <c r="BC64" s="77"/>
      <c r="BD64" s="78"/>
      <c r="BE64" s="77"/>
      <c r="BF64" s="77"/>
      <c r="BG64" s="77"/>
      <c r="BH64" s="77"/>
      <c r="BI64" s="77"/>
      <c r="BJ64" s="77"/>
      <c r="BK64" s="77"/>
      <c r="BL64" s="77"/>
      <c r="BM64" s="77"/>
      <c r="BN64" s="77"/>
      <c r="BO64" s="77"/>
      <c r="BP64" s="77"/>
      <c r="BQ64" s="77"/>
    </row>
    <row r="65" spans="2:69" x14ac:dyDescent="0.25">
      <c r="B65" s="71"/>
      <c r="C65" s="71"/>
      <c r="D65" s="71"/>
      <c r="E65" s="71"/>
      <c r="F65" s="71"/>
      <c r="G65" s="71"/>
      <c r="H65" s="71"/>
      <c r="I65" s="71"/>
      <c r="J65" s="72"/>
      <c r="K65" s="72"/>
      <c r="L65" s="72"/>
      <c r="M65" s="72"/>
      <c r="N65" s="72"/>
      <c r="O65" s="72"/>
      <c r="P65" s="72"/>
      <c r="Q65" s="71"/>
      <c r="R65" s="72"/>
      <c r="S65" s="72"/>
      <c r="T65" s="72"/>
      <c r="U65" s="72"/>
      <c r="V65" s="73"/>
      <c r="W65" s="91"/>
      <c r="X65" s="73"/>
      <c r="Y65" s="91"/>
      <c r="Z65" s="73"/>
      <c r="AA65" s="91"/>
      <c r="AB65" s="73"/>
      <c r="AC65" s="91"/>
      <c r="AD65" s="73"/>
      <c r="AE65" s="91"/>
      <c r="AF65" s="73"/>
      <c r="AG65" s="91"/>
      <c r="AH65" s="73"/>
      <c r="AI65" s="91"/>
      <c r="AJ65" s="73"/>
      <c r="AK65" s="91"/>
      <c r="AL65" s="73"/>
      <c r="AM65" s="91"/>
      <c r="AN65" s="73"/>
      <c r="AO65" s="91"/>
      <c r="AP65" s="73"/>
      <c r="AQ65" s="91"/>
      <c r="AR65" s="73"/>
      <c r="AS65" s="91"/>
      <c r="AT65" s="73"/>
      <c r="AU65" s="74"/>
      <c r="AV65" s="72"/>
      <c r="AW65" s="72"/>
      <c r="AX65" s="71"/>
      <c r="AY65" s="75"/>
      <c r="AZ65" s="75"/>
      <c r="BA65" s="75"/>
      <c r="BB65" s="76"/>
      <c r="BC65" s="77"/>
      <c r="BD65" s="78"/>
      <c r="BE65" s="77"/>
      <c r="BF65" s="77"/>
      <c r="BG65" s="77"/>
      <c r="BH65" s="77"/>
      <c r="BI65" s="77"/>
      <c r="BJ65" s="77"/>
      <c r="BK65" s="77"/>
      <c r="BL65" s="77"/>
      <c r="BM65" s="77"/>
      <c r="BN65" s="77"/>
      <c r="BO65" s="77"/>
      <c r="BP65" s="77"/>
      <c r="BQ65" s="77"/>
    </row>
    <row r="66" spans="2:69" x14ac:dyDescent="0.25">
      <c r="B66" s="71"/>
      <c r="C66" s="71"/>
      <c r="D66" s="71"/>
      <c r="E66" s="71"/>
      <c r="F66" s="71"/>
      <c r="G66" s="71"/>
      <c r="H66" s="71"/>
      <c r="I66" s="71"/>
      <c r="J66" s="72"/>
      <c r="K66" s="72"/>
      <c r="L66" s="72"/>
      <c r="M66" s="72"/>
      <c r="N66" s="72"/>
      <c r="O66" s="72"/>
      <c r="P66" s="72"/>
      <c r="Q66" s="71"/>
      <c r="R66" s="72"/>
      <c r="S66" s="72"/>
      <c r="T66" s="72"/>
      <c r="U66" s="72"/>
      <c r="V66" s="73"/>
      <c r="W66" s="91"/>
      <c r="X66" s="73"/>
      <c r="Y66" s="91"/>
      <c r="Z66" s="73"/>
      <c r="AA66" s="91"/>
      <c r="AB66" s="73"/>
      <c r="AC66" s="91"/>
      <c r="AD66" s="73"/>
      <c r="AE66" s="91"/>
      <c r="AF66" s="73"/>
      <c r="AG66" s="91"/>
      <c r="AH66" s="73"/>
      <c r="AI66" s="91"/>
      <c r="AJ66" s="73"/>
      <c r="AK66" s="91"/>
      <c r="AL66" s="73"/>
      <c r="AM66" s="91"/>
      <c r="AN66" s="73"/>
      <c r="AO66" s="91"/>
      <c r="AP66" s="73"/>
      <c r="AQ66" s="91"/>
      <c r="AR66" s="73"/>
      <c r="AS66" s="91"/>
      <c r="AT66" s="73"/>
      <c r="AU66" s="74"/>
      <c r="AV66" s="72"/>
      <c r="AW66" s="72"/>
      <c r="AX66" s="71"/>
      <c r="AY66" s="75"/>
      <c r="AZ66" s="75"/>
      <c r="BA66" s="75"/>
      <c r="BB66" s="76"/>
      <c r="BC66" s="77"/>
      <c r="BD66" s="78"/>
      <c r="BE66" s="77"/>
      <c r="BF66" s="77"/>
      <c r="BG66" s="77"/>
      <c r="BH66" s="77"/>
      <c r="BI66" s="77"/>
      <c r="BJ66" s="77"/>
      <c r="BK66" s="77"/>
      <c r="BL66" s="77"/>
      <c r="BM66" s="77"/>
      <c r="BN66" s="77"/>
      <c r="BO66" s="77"/>
      <c r="BP66" s="77"/>
      <c r="BQ66" s="77"/>
    </row>
    <row r="67" spans="2:69" x14ac:dyDescent="0.25">
      <c r="B67" s="71"/>
      <c r="C67" s="71"/>
      <c r="D67" s="71"/>
      <c r="E67" s="71"/>
      <c r="F67" s="71"/>
      <c r="G67" s="71"/>
      <c r="H67" s="71"/>
      <c r="I67" s="71"/>
      <c r="J67" s="72"/>
      <c r="K67" s="72"/>
      <c r="L67" s="72"/>
      <c r="M67" s="72"/>
      <c r="N67" s="72"/>
      <c r="O67" s="72"/>
      <c r="P67" s="72"/>
      <c r="Q67" s="71"/>
      <c r="R67" s="72"/>
      <c r="S67" s="72"/>
      <c r="T67" s="72"/>
      <c r="U67" s="72"/>
      <c r="V67" s="73"/>
      <c r="W67" s="91"/>
      <c r="X67" s="73"/>
      <c r="Y67" s="91"/>
      <c r="Z67" s="73"/>
      <c r="AA67" s="91"/>
      <c r="AB67" s="73"/>
      <c r="AC67" s="91"/>
      <c r="AD67" s="73"/>
      <c r="AE67" s="91"/>
      <c r="AF67" s="73"/>
      <c r="AG67" s="91"/>
      <c r="AH67" s="73"/>
      <c r="AI67" s="91"/>
      <c r="AJ67" s="73"/>
      <c r="AK67" s="91"/>
      <c r="AL67" s="73"/>
      <c r="AM67" s="91"/>
      <c r="AN67" s="73"/>
      <c r="AO67" s="91"/>
      <c r="AP67" s="73"/>
      <c r="AQ67" s="91"/>
      <c r="AR67" s="73"/>
      <c r="AS67" s="91"/>
      <c r="AT67" s="73"/>
      <c r="AU67" s="74"/>
      <c r="AV67" s="72"/>
      <c r="AW67" s="72"/>
      <c r="AX67" s="71"/>
      <c r="AY67" s="75"/>
      <c r="AZ67" s="75"/>
      <c r="BA67" s="75"/>
      <c r="BB67" s="76"/>
      <c r="BC67" s="77"/>
      <c r="BD67" s="78"/>
      <c r="BE67" s="77"/>
      <c r="BF67" s="77"/>
      <c r="BG67" s="77"/>
      <c r="BH67" s="77"/>
      <c r="BI67" s="77"/>
      <c r="BJ67" s="77"/>
      <c r="BK67" s="77"/>
      <c r="BL67" s="77"/>
      <c r="BM67" s="77"/>
      <c r="BN67" s="77"/>
      <c r="BO67" s="77"/>
      <c r="BP67" s="77"/>
      <c r="BQ67" s="77"/>
    </row>
    <row r="68" spans="2:69" x14ac:dyDescent="0.25">
      <c r="B68" s="71"/>
      <c r="C68" s="71"/>
      <c r="D68" s="71"/>
      <c r="E68" s="71"/>
      <c r="F68" s="71"/>
      <c r="G68" s="71"/>
      <c r="H68" s="71"/>
      <c r="I68" s="71"/>
      <c r="J68" s="72"/>
      <c r="K68" s="72"/>
      <c r="L68" s="72"/>
      <c r="M68" s="72"/>
      <c r="N68" s="72"/>
      <c r="O68" s="72"/>
      <c r="P68" s="72"/>
      <c r="Q68" s="71"/>
      <c r="R68" s="72"/>
      <c r="S68" s="72"/>
      <c r="T68" s="72"/>
      <c r="U68" s="72"/>
      <c r="V68" s="73"/>
      <c r="W68" s="91"/>
      <c r="X68" s="73"/>
      <c r="Y68" s="91"/>
      <c r="Z68" s="73"/>
      <c r="AA68" s="91"/>
      <c r="AB68" s="73"/>
      <c r="AC68" s="91"/>
      <c r="AD68" s="73"/>
      <c r="AE68" s="91"/>
      <c r="AF68" s="73"/>
      <c r="AG68" s="91"/>
      <c r="AH68" s="73"/>
      <c r="AI68" s="91"/>
      <c r="AJ68" s="73"/>
      <c r="AK68" s="91"/>
      <c r="AL68" s="73"/>
      <c r="AM68" s="91"/>
      <c r="AN68" s="73"/>
      <c r="AO68" s="91"/>
      <c r="AP68" s="73"/>
      <c r="AQ68" s="91"/>
      <c r="AR68" s="73"/>
      <c r="AS68" s="91"/>
      <c r="AT68" s="73"/>
      <c r="AU68" s="74"/>
      <c r="AV68" s="72"/>
      <c r="AW68" s="72"/>
      <c r="AX68" s="71"/>
      <c r="AY68" s="75"/>
      <c r="AZ68" s="75"/>
      <c r="BA68" s="75"/>
      <c r="BB68" s="76"/>
      <c r="BC68" s="77"/>
      <c r="BD68" s="78"/>
      <c r="BE68" s="77"/>
      <c r="BF68" s="77"/>
      <c r="BG68" s="77"/>
      <c r="BH68" s="77"/>
      <c r="BI68" s="77"/>
      <c r="BJ68" s="77"/>
      <c r="BK68" s="77"/>
      <c r="BL68" s="77"/>
      <c r="BM68" s="77"/>
      <c r="BN68" s="77"/>
      <c r="BO68" s="77"/>
      <c r="BP68" s="77"/>
      <c r="BQ68" s="77"/>
    </row>
    <row r="69" spans="2:69" x14ac:dyDescent="0.25">
      <c r="B69" s="71"/>
      <c r="C69" s="71"/>
      <c r="D69" s="71"/>
      <c r="E69" s="71"/>
      <c r="F69" s="71"/>
      <c r="G69" s="71"/>
      <c r="H69" s="71"/>
      <c r="I69" s="71"/>
      <c r="J69" s="72"/>
      <c r="K69" s="72"/>
      <c r="L69" s="72"/>
      <c r="M69" s="72"/>
      <c r="N69" s="72"/>
      <c r="O69" s="72"/>
      <c r="P69" s="72"/>
      <c r="Q69" s="71"/>
      <c r="R69" s="72"/>
      <c r="S69" s="72"/>
      <c r="T69" s="72"/>
      <c r="U69" s="72"/>
      <c r="V69" s="73"/>
      <c r="W69" s="91"/>
      <c r="X69" s="73"/>
      <c r="Y69" s="91"/>
      <c r="Z69" s="73"/>
      <c r="AA69" s="91"/>
      <c r="AB69" s="73"/>
      <c r="AC69" s="91"/>
      <c r="AD69" s="73"/>
      <c r="AE69" s="91"/>
      <c r="AF69" s="73"/>
      <c r="AG69" s="91"/>
      <c r="AH69" s="73"/>
      <c r="AI69" s="91"/>
      <c r="AJ69" s="73"/>
      <c r="AK69" s="91"/>
      <c r="AL69" s="73"/>
      <c r="AM69" s="91"/>
      <c r="AN69" s="73"/>
      <c r="AO69" s="91"/>
      <c r="AP69" s="73"/>
      <c r="AQ69" s="91"/>
      <c r="AR69" s="73"/>
      <c r="AS69" s="91"/>
      <c r="AT69" s="73"/>
      <c r="AU69" s="74"/>
      <c r="AV69" s="72"/>
      <c r="AW69" s="72"/>
      <c r="AX69" s="71"/>
      <c r="AY69" s="75"/>
      <c r="AZ69" s="75"/>
      <c r="BA69" s="75"/>
      <c r="BB69" s="76"/>
      <c r="BC69" s="77"/>
      <c r="BD69" s="78"/>
      <c r="BE69" s="77"/>
      <c r="BF69" s="77"/>
      <c r="BG69" s="77"/>
      <c r="BH69" s="77"/>
      <c r="BI69" s="77"/>
      <c r="BJ69" s="77"/>
      <c r="BK69" s="77"/>
      <c r="BL69" s="77"/>
      <c r="BM69" s="77"/>
      <c r="BN69" s="77"/>
      <c r="BO69" s="77"/>
      <c r="BP69" s="77"/>
      <c r="BQ69" s="77"/>
    </row>
    <row r="70" spans="2:69" x14ac:dyDescent="0.25">
      <c r="B70" s="71"/>
      <c r="C70" s="71"/>
      <c r="D70" s="71"/>
      <c r="E70" s="71"/>
      <c r="F70" s="71"/>
      <c r="G70" s="71"/>
      <c r="H70" s="71"/>
      <c r="I70" s="71"/>
      <c r="J70" s="72"/>
      <c r="K70" s="72"/>
      <c r="L70" s="72"/>
      <c r="M70" s="72"/>
      <c r="N70" s="72"/>
      <c r="O70" s="72"/>
      <c r="P70" s="72"/>
      <c r="Q70" s="71"/>
      <c r="R70" s="72"/>
      <c r="S70" s="72"/>
      <c r="T70" s="72"/>
      <c r="U70" s="72"/>
      <c r="V70" s="73"/>
      <c r="W70" s="91"/>
      <c r="X70" s="73"/>
      <c r="Y70" s="91"/>
      <c r="Z70" s="73"/>
      <c r="AA70" s="91"/>
      <c r="AB70" s="73"/>
      <c r="AC70" s="91"/>
      <c r="AD70" s="73"/>
      <c r="AE70" s="91"/>
      <c r="AF70" s="73"/>
      <c r="AG70" s="91"/>
      <c r="AH70" s="73"/>
      <c r="AI70" s="91"/>
      <c r="AJ70" s="73"/>
      <c r="AK70" s="91"/>
      <c r="AL70" s="73"/>
      <c r="AM70" s="91"/>
      <c r="AN70" s="73"/>
      <c r="AO70" s="91"/>
      <c r="AP70" s="73"/>
      <c r="AQ70" s="91"/>
      <c r="AR70" s="73"/>
      <c r="AS70" s="91"/>
      <c r="AT70" s="73"/>
      <c r="AU70" s="74"/>
      <c r="AV70" s="72"/>
      <c r="AW70" s="72"/>
      <c r="AX70" s="71"/>
      <c r="AY70" s="75"/>
      <c r="AZ70" s="75"/>
      <c r="BA70" s="75"/>
      <c r="BB70" s="76"/>
      <c r="BC70" s="77"/>
      <c r="BD70" s="78"/>
      <c r="BE70" s="77"/>
      <c r="BF70" s="77"/>
      <c r="BG70" s="77"/>
      <c r="BH70" s="77"/>
      <c r="BI70" s="77"/>
      <c r="BJ70" s="77"/>
      <c r="BK70" s="77"/>
      <c r="BL70" s="77"/>
      <c r="BM70" s="77"/>
      <c r="BN70" s="77"/>
      <c r="BO70" s="77"/>
      <c r="BP70" s="77"/>
      <c r="BQ70" s="77"/>
    </row>
    <row r="71" spans="2:69" x14ac:dyDescent="0.25">
      <c r="B71" s="71"/>
      <c r="C71" s="71"/>
      <c r="D71" s="71"/>
      <c r="E71" s="71"/>
      <c r="F71" s="71"/>
      <c r="G71" s="71"/>
      <c r="H71" s="71"/>
      <c r="I71" s="71"/>
      <c r="J71" s="72"/>
      <c r="K71" s="72"/>
      <c r="L71" s="72"/>
      <c r="M71" s="72"/>
      <c r="N71" s="72"/>
      <c r="O71" s="72"/>
      <c r="P71" s="72"/>
      <c r="Q71" s="71"/>
      <c r="R71" s="72"/>
      <c r="S71" s="72"/>
      <c r="T71" s="72"/>
      <c r="U71" s="72"/>
      <c r="V71" s="73"/>
      <c r="W71" s="91"/>
      <c r="X71" s="73"/>
      <c r="Y71" s="91"/>
      <c r="Z71" s="73"/>
      <c r="AA71" s="91"/>
      <c r="AB71" s="73"/>
      <c r="AC71" s="91"/>
      <c r="AD71" s="73"/>
      <c r="AE71" s="91"/>
      <c r="AF71" s="73"/>
      <c r="AG71" s="91"/>
      <c r="AH71" s="73"/>
      <c r="AI71" s="91"/>
      <c r="AJ71" s="73"/>
      <c r="AK71" s="91"/>
      <c r="AL71" s="73"/>
      <c r="AM71" s="91"/>
      <c r="AN71" s="73"/>
      <c r="AO71" s="91"/>
      <c r="AP71" s="73"/>
      <c r="AQ71" s="91"/>
      <c r="AR71" s="73"/>
      <c r="AS71" s="91"/>
      <c r="AT71" s="73"/>
      <c r="AU71" s="74"/>
      <c r="AV71" s="72"/>
      <c r="AW71" s="72"/>
      <c r="AX71" s="71"/>
      <c r="AY71" s="75"/>
      <c r="AZ71" s="75"/>
      <c r="BA71" s="75"/>
      <c r="BB71" s="76"/>
      <c r="BC71" s="77"/>
      <c r="BD71" s="78"/>
      <c r="BE71" s="77"/>
      <c r="BF71" s="77"/>
      <c r="BG71" s="77"/>
      <c r="BH71" s="77"/>
      <c r="BI71" s="77"/>
      <c r="BJ71" s="77"/>
      <c r="BK71" s="77"/>
      <c r="BL71" s="77"/>
      <c r="BM71" s="77"/>
      <c r="BN71" s="77"/>
      <c r="BO71" s="77"/>
      <c r="BP71" s="77"/>
      <c r="BQ71" s="77"/>
    </row>
    <row r="72" spans="2:69" x14ac:dyDescent="0.25">
      <c r="B72" s="71"/>
      <c r="C72" s="71"/>
      <c r="D72" s="71"/>
      <c r="E72" s="71"/>
      <c r="F72" s="71"/>
      <c r="G72" s="71"/>
      <c r="H72" s="71"/>
      <c r="I72" s="71"/>
      <c r="J72" s="72"/>
      <c r="K72" s="72"/>
      <c r="L72" s="72"/>
      <c r="M72" s="72"/>
      <c r="N72" s="72"/>
      <c r="O72" s="72"/>
      <c r="P72" s="72"/>
      <c r="Q72" s="71"/>
      <c r="R72" s="72"/>
      <c r="S72" s="72"/>
      <c r="T72" s="72"/>
      <c r="U72" s="72"/>
      <c r="V72" s="73"/>
      <c r="W72" s="91"/>
      <c r="X72" s="73"/>
      <c r="Y72" s="91"/>
      <c r="Z72" s="73"/>
      <c r="AA72" s="91"/>
      <c r="AB72" s="73"/>
      <c r="AC72" s="91"/>
      <c r="AD72" s="73"/>
      <c r="AE72" s="91"/>
      <c r="AF72" s="73"/>
      <c r="AG72" s="91"/>
      <c r="AH72" s="73"/>
      <c r="AI72" s="91"/>
      <c r="AJ72" s="73"/>
      <c r="AK72" s="91"/>
      <c r="AL72" s="73"/>
      <c r="AM72" s="91"/>
      <c r="AN72" s="73"/>
      <c r="AO72" s="91"/>
      <c r="AP72" s="73"/>
      <c r="AQ72" s="91"/>
      <c r="AR72" s="73"/>
      <c r="AS72" s="91"/>
      <c r="AT72" s="73"/>
      <c r="AU72" s="74"/>
      <c r="AV72" s="72"/>
      <c r="AW72" s="72"/>
      <c r="AX72" s="71"/>
      <c r="AY72" s="75"/>
      <c r="AZ72" s="75"/>
      <c r="BA72" s="75"/>
      <c r="BB72" s="76"/>
      <c r="BC72" s="77"/>
      <c r="BD72" s="78"/>
      <c r="BE72" s="77"/>
      <c r="BF72" s="77"/>
      <c r="BG72" s="77"/>
      <c r="BH72" s="77"/>
      <c r="BI72" s="77"/>
      <c r="BJ72" s="77"/>
      <c r="BK72" s="77"/>
      <c r="BL72" s="77"/>
      <c r="BM72" s="77"/>
      <c r="BN72" s="77"/>
      <c r="BO72" s="77"/>
      <c r="BP72" s="77"/>
      <c r="BQ72" s="77"/>
    </row>
  </sheetData>
  <sheetProtection password="94B4" sheet="1" objects="1" scenarios="1" insertRows="0" selectLockedCells="1"/>
  <mergeCells count="75">
    <mergeCell ref="C57:G59"/>
    <mergeCell ref="C60:G61"/>
    <mergeCell ref="BD2:BG2"/>
    <mergeCell ref="AU2:AX2"/>
    <mergeCell ref="AY2:BC2"/>
    <mergeCell ref="W2:AT2"/>
    <mergeCell ref="K3:M3"/>
    <mergeCell ref="N3:R3"/>
    <mergeCell ref="W3:X3"/>
    <mergeCell ref="AY3:AY5"/>
    <mergeCell ref="AZ3:AZ5"/>
    <mergeCell ref="BA3:BA5"/>
    <mergeCell ref="BB3:BB5"/>
    <mergeCell ref="BC3:BC5"/>
    <mergeCell ref="AH4:AH5"/>
    <mergeCell ref="AI3:AJ3"/>
    <mergeCell ref="AI4:AI5"/>
    <mergeCell ref="AJ4:AJ5"/>
    <mergeCell ref="X4:X5"/>
    <mergeCell ref="Y3:Z3"/>
    <mergeCell ref="Y4:Y5"/>
    <mergeCell ref="Z4:Z5"/>
    <mergeCell ref="A2:D2"/>
    <mergeCell ref="N4:N5"/>
    <mergeCell ref="K4:K5"/>
    <mergeCell ref="L4:L5"/>
    <mergeCell ref="M4:M5"/>
    <mergeCell ref="B3:B5"/>
    <mergeCell ref="C3:C5"/>
    <mergeCell ref="D3:D5"/>
    <mergeCell ref="O4:O5"/>
    <mergeCell ref="P4:P5"/>
    <mergeCell ref="Q4:Q5"/>
    <mergeCell ref="R4:R5"/>
    <mergeCell ref="E3:E5"/>
    <mergeCell ref="F3:F5"/>
    <mergeCell ref="G3:G5"/>
    <mergeCell ref="H3:H5"/>
    <mergeCell ref="I3:I5"/>
    <mergeCell ref="J3:J5"/>
    <mergeCell ref="S3:S5"/>
    <mergeCell ref="T3:T5"/>
    <mergeCell ref="U3:U5"/>
    <mergeCell ref="V3:V5"/>
    <mergeCell ref="W4:W5"/>
    <mergeCell ref="AU3:AU5"/>
    <mergeCell ref="AV3:AV5"/>
    <mergeCell ref="AW3:AW5"/>
    <mergeCell ref="AX3:AX5"/>
    <mergeCell ref="AA3:AB3"/>
    <mergeCell ref="AA4:AA5"/>
    <mergeCell ref="AB4:AB5"/>
    <mergeCell ref="AC3:AD3"/>
    <mergeCell ref="AC4:AC5"/>
    <mergeCell ref="AD4:AD5"/>
    <mergeCell ref="AE3:AF3"/>
    <mergeCell ref="AE4:AE5"/>
    <mergeCell ref="AF4:AF5"/>
    <mergeCell ref="AG3:AH3"/>
    <mergeCell ref="AG4:AG5"/>
    <mergeCell ref="AK3:AL3"/>
    <mergeCell ref="AK4:AK5"/>
    <mergeCell ref="AL4:AL5"/>
    <mergeCell ref="AM3:AN3"/>
    <mergeCell ref="AM4:AM5"/>
    <mergeCell ref="AN4:AN5"/>
    <mergeCell ref="AS3:AT3"/>
    <mergeCell ref="AS4:AS5"/>
    <mergeCell ref="AT4:AT5"/>
    <mergeCell ref="AO3:AP3"/>
    <mergeCell ref="AO4:AO5"/>
    <mergeCell ref="AP4:AP5"/>
    <mergeCell ref="AQ3:AR3"/>
    <mergeCell ref="AQ4:AQ5"/>
    <mergeCell ref="AR4:AR5"/>
  </mergeCells>
  <dataValidations count="10">
    <dataValidation type="list" allowBlank="1" showInputMessage="1" showErrorMessage="1" error="Invalid entry.  Please select from dropdown list." sqref="G6:G55 AX6:AX55">
      <formula1>"Elementary, Middle School, Some High School, High School Graduate / GED, Vocational / Trade School Diploma, Some College, Associate Degree, Batchelor's Degree, Master's Degree, Doctorate Degree"</formula1>
    </dataValidation>
    <dataValidation type="list" allowBlank="1" showInputMessage="1" showErrorMessage="1" sqref="BE5:BP5">
      <formula1>"January, February, March, April, May, June, July, August, September, October, November, December"</formula1>
    </dataValidation>
    <dataValidation type="list" allowBlank="1" showInputMessage="1" showErrorMessage="1" sqref="H6:I55">
      <formula1>"Full-time (32 hours per week or more), Part-time, Not employed"</formula1>
    </dataValidation>
    <dataValidation type="list" allowBlank="1" showInputMessage="1" showErrorMessage="1" sqref="AO6:AO55 AU6:AU55 K6:R55 W6:W55 Y6:Y55 AA6:AA55 AC6:AC55 AE6:AE55 AG6:AG55 AI6:AI55 AY6:AY55 AK6:AK55 AQ6:AQ55 AS6:AS55 AM6:AM55 AW6:AW55">
      <formula1>"Yes, No"</formula1>
    </dataValidation>
    <dataValidation type="whole" allowBlank="1" showInputMessage="1" showErrorMessage="1" sqref="V6:V55">
      <formula1>1</formula1>
      <formula2>12</formula2>
    </dataValidation>
    <dataValidation type="date" operator="greaterThanOrEqual" allowBlank="1" showDropDown="1" showInputMessage="1" showErrorMessage="1" sqref="AZ6:AZ55 AV6:AV55">
      <formula1>33239</formula1>
    </dataValidation>
    <dataValidation type="list" allowBlank="1" showInputMessage="1" showErrorMessage="1" sqref="BA6:BA55">
      <formula1>"Left voluntarily, Portability move-out, Contract expired but family did not fulfill obligations, Asked to leave program, Left because essential service was unavailable"</formula1>
    </dataValidation>
    <dataValidation type="list" allowBlank="1" showInputMessage="1" showErrorMessage="1" sqref="AT6 X6 Z6 AB6 AD6 AF6 AH6 AJ6 AN6 AL6 AR6 AP6">
      <formula1>"PHA, TANF agency, DOL grantee, Voluntary organization, For profit entity, Nonprofit agency, Employer, Community college"</formula1>
    </dataValidation>
    <dataValidation type="list" allowBlank="1" showInputMessage="1" showErrorMessage="1" sqref="X7:X55 Z7:Z55 AB7:AB55 AD7:AD55 AF7:AF55 AH7:AH55 AJ7:AJ55 AN7:AN55 AL7:AL55 AR7:AR55 AT7:AT55 AP7:AP55">
      <formula1>"PHA, TANF agency, DOL grantee, Voluntary organization, For profit entity, Nonprofit agency, Employer, Community College"</formula1>
    </dataValidation>
    <dataValidation type="date" operator="greaterThanOrEqual" allowBlank="1" showInputMessage="1" showErrorMessage="1" sqref="J6:J55 S6:U55">
      <formula1>33239</formula1>
    </dataValidation>
  </dataValidations>
  <pageMargins left="0" right="0" top="0.75" bottom="0.75" header="0.3" footer="0.3"/>
  <pageSetup scale="44" fitToWidth="0" orientation="landscape" r:id="rId1"/>
  <headerFooter>
    <oddHeader>&amp;L&amp;"-,Bold"&amp;16Attachment D:  MF FSS Reporting Tool&amp;CHUD-9831D
OMB Approval NO. 2502-9831 (pending)</oddHeader>
    <oddFooter>&amp;R&amp;9HUD-9831D (pending)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5"/>
  <sheetViews>
    <sheetView topLeftCell="A40" workbookViewId="0">
      <selection activeCell="C43" sqref="C43"/>
    </sheetView>
  </sheetViews>
  <sheetFormatPr defaultRowHeight="62.45" customHeight="1" x14ac:dyDescent="0.25"/>
  <cols>
    <col min="1" max="1" width="32.85546875" customWidth="1"/>
    <col min="2" max="2" width="1.85546875" customWidth="1"/>
    <col min="3" max="3" width="65.85546875" customWidth="1"/>
    <col min="5" max="6" width="8.85546875" customWidth="1"/>
  </cols>
  <sheetData>
    <row r="1" spans="1:3" ht="62.45" customHeight="1" x14ac:dyDescent="0.25">
      <c r="A1" s="226" t="s">
        <v>61</v>
      </c>
      <c r="B1" s="226"/>
      <c r="C1" s="226"/>
    </row>
    <row r="2" spans="1:3" ht="62.45" customHeight="1" x14ac:dyDescent="0.25">
      <c r="A2" s="21"/>
      <c r="B2" s="21"/>
      <c r="C2" s="21"/>
    </row>
    <row r="3" spans="1:3" ht="62.45" customHeight="1" x14ac:dyDescent="0.25">
      <c r="A3" s="227" t="s">
        <v>62</v>
      </c>
      <c r="B3" s="227"/>
      <c r="C3" s="227"/>
    </row>
    <row r="4" spans="1:3" ht="62.45" customHeight="1" x14ac:dyDescent="0.25">
      <c r="A4" s="10"/>
      <c r="B4" s="10"/>
      <c r="C4" s="10"/>
    </row>
    <row r="5" spans="1:3" ht="62.45" customHeight="1" x14ac:dyDescent="0.25">
      <c r="A5" s="14" t="s">
        <v>0</v>
      </c>
      <c r="B5" s="15" t="s">
        <v>16</v>
      </c>
      <c r="C5" s="16" t="s">
        <v>17</v>
      </c>
    </row>
    <row r="6" spans="1:3" ht="62.45" customHeight="1" x14ac:dyDescent="0.25">
      <c r="A6" s="11" t="s">
        <v>1</v>
      </c>
      <c r="B6" s="12" t="s">
        <v>16</v>
      </c>
      <c r="C6" s="13" t="s">
        <v>11</v>
      </c>
    </row>
    <row r="7" spans="1:3" ht="62.45" customHeight="1" x14ac:dyDescent="0.25">
      <c r="A7" s="14" t="s">
        <v>2</v>
      </c>
      <c r="B7" s="15" t="s">
        <v>16</v>
      </c>
      <c r="C7" s="16" t="s">
        <v>12</v>
      </c>
    </row>
    <row r="8" spans="1:3" ht="62.45" customHeight="1" x14ac:dyDescent="0.25">
      <c r="A8" s="11" t="s">
        <v>63</v>
      </c>
      <c r="B8" s="12" t="s">
        <v>16</v>
      </c>
      <c r="C8" s="13" t="s">
        <v>64</v>
      </c>
    </row>
    <row r="9" spans="1:3" ht="62.45" customHeight="1" x14ac:dyDescent="0.25">
      <c r="A9" s="14" t="s">
        <v>65</v>
      </c>
      <c r="B9" s="15" t="s">
        <v>16</v>
      </c>
      <c r="C9" s="16" t="s">
        <v>66</v>
      </c>
    </row>
    <row r="10" spans="1:3" ht="62.45" customHeight="1" x14ac:dyDescent="0.25">
      <c r="A10" s="11" t="s">
        <v>67</v>
      </c>
      <c r="B10" s="12" t="s">
        <v>16</v>
      </c>
      <c r="C10" s="13" t="s">
        <v>68</v>
      </c>
    </row>
    <row r="11" spans="1:3" ht="62.45" customHeight="1" x14ac:dyDescent="0.25">
      <c r="A11" s="14" t="s">
        <v>19</v>
      </c>
      <c r="B11" s="15" t="s">
        <v>16</v>
      </c>
      <c r="C11" s="16" t="s">
        <v>69</v>
      </c>
    </row>
    <row r="12" spans="1:3" ht="62.45" customHeight="1" x14ac:dyDescent="0.25">
      <c r="A12" s="11" t="s">
        <v>70</v>
      </c>
      <c r="B12" s="12" t="s">
        <v>16</v>
      </c>
      <c r="C12" s="13" t="s">
        <v>71</v>
      </c>
    </row>
    <row r="13" spans="1:3" ht="62.45" customHeight="1" x14ac:dyDescent="0.25">
      <c r="A13" s="14" t="s">
        <v>72</v>
      </c>
      <c r="B13" s="15" t="s">
        <v>16</v>
      </c>
      <c r="C13" s="16" t="s">
        <v>73</v>
      </c>
    </row>
    <row r="14" spans="1:3" ht="62.45" customHeight="1" x14ac:dyDescent="0.25">
      <c r="A14" s="19" t="s">
        <v>74</v>
      </c>
      <c r="B14" s="12" t="s">
        <v>16</v>
      </c>
      <c r="C14" s="13" t="s">
        <v>75</v>
      </c>
    </row>
    <row r="15" spans="1:3" ht="62.45" customHeight="1" x14ac:dyDescent="0.25">
      <c r="A15" s="29" t="s">
        <v>29</v>
      </c>
      <c r="B15" s="15" t="s">
        <v>16</v>
      </c>
      <c r="C15" s="16" t="s">
        <v>76</v>
      </c>
    </row>
    <row r="16" spans="1:3" ht="62.45" customHeight="1" x14ac:dyDescent="0.25">
      <c r="A16" s="19" t="s">
        <v>77</v>
      </c>
      <c r="B16" s="12" t="s">
        <v>16</v>
      </c>
      <c r="C16" s="13" t="s">
        <v>78</v>
      </c>
    </row>
    <row r="17" spans="1:3" ht="62.45" customHeight="1" x14ac:dyDescent="0.25">
      <c r="A17" s="29" t="s">
        <v>79</v>
      </c>
      <c r="B17" s="15" t="s">
        <v>16</v>
      </c>
      <c r="C17" s="16" t="s">
        <v>80</v>
      </c>
    </row>
    <row r="18" spans="1:3" ht="62.45" customHeight="1" x14ac:dyDescent="0.25">
      <c r="A18" s="19" t="s">
        <v>81</v>
      </c>
      <c r="B18" s="12" t="s">
        <v>16</v>
      </c>
      <c r="C18" s="13" t="s">
        <v>82</v>
      </c>
    </row>
    <row r="19" spans="1:3" ht="62.45" customHeight="1" x14ac:dyDescent="0.25">
      <c r="A19" s="29" t="s">
        <v>43</v>
      </c>
      <c r="B19" s="15" t="s">
        <v>16</v>
      </c>
      <c r="C19" s="30" t="s">
        <v>83</v>
      </c>
    </row>
    <row r="20" spans="1:3" ht="62.45" customHeight="1" x14ac:dyDescent="0.25">
      <c r="A20" s="19" t="s">
        <v>44</v>
      </c>
      <c r="B20" s="12" t="s">
        <v>16</v>
      </c>
      <c r="C20" s="31" t="s">
        <v>83</v>
      </c>
    </row>
    <row r="21" spans="1:3" ht="62.45" customHeight="1" x14ac:dyDescent="0.25">
      <c r="A21" s="29" t="s">
        <v>45</v>
      </c>
      <c r="B21" s="15" t="s">
        <v>16</v>
      </c>
      <c r="C21" s="30" t="s">
        <v>83</v>
      </c>
    </row>
    <row r="22" spans="1:3" ht="62.45" customHeight="1" x14ac:dyDescent="0.25">
      <c r="A22" s="19" t="s">
        <v>50</v>
      </c>
      <c r="B22" s="12" t="s">
        <v>16</v>
      </c>
      <c r="C22" s="31" t="s">
        <v>83</v>
      </c>
    </row>
    <row r="23" spans="1:3" ht="62.45" customHeight="1" x14ac:dyDescent="0.25">
      <c r="A23" s="29" t="s">
        <v>51</v>
      </c>
      <c r="B23" s="15" t="s">
        <v>16</v>
      </c>
      <c r="C23" s="30" t="s">
        <v>83</v>
      </c>
    </row>
    <row r="24" spans="1:3" ht="62.45" customHeight="1" x14ac:dyDescent="0.25">
      <c r="A24" s="19" t="s">
        <v>84</v>
      </c>
      <c r="B24" s="12" t="s">
        <v>16</v>
      </c>
      <c r="C24" s="31" t="s">
        <v>83</v>
      </c>
    </row>
    <row r="25" spans="1:3" ht="62.45" customHeight="1" x14ac:dyDescent="0.25">
      <c r="A25" s="29" t="s">
        <v>55</v>
      </c>
      <c r="B25" s="15" t="s">
        <v>16</v>
      </c>
      <c r="C25" s="30" t="s">
        <v>83</v>
      </c>
    </row>
    <row r="26" spans="1:3" ht="62.45" customHeight="1" x14ac:dyDescent="0.25">
      <c r="A26" s="19" t="s">
        <v>52</v>
      </c>
      <c r="B26" s="12" t="s">
        <v>16</v>
      </c>
      <c r="C26" s="31" t="s">
        <v>83</v>
      </c>
    </row>
    <row r="27" spans="1:3" ht="62.45" customHeight="1" x14ac:dyDescent="0.25">
      <c r="A27" s="29" t="s">
        <v>53</v>
      </c>
      <c r="B27" s="15" t="s">
        <v>16</v>
      </c>
      <c r="C27" s="30" t="s">
        <v>83</v>
      </c>
    </row>
    <row r="28" spans="1:3" ht="62.45" customHeight="1" x14ac:dyDescent="0.25">
      <c r="A28" s="19" t="s">
        <v>56</v>
      </c>
      <c r="B28" s="12" t="s">
        <v>16</v>
      </c>
      <c r="C28" s="31" t="s">
        <v>83</v>
      </c>
    </row>
    <row r="29" spans="1:3" ht="62.45" customHeight="1" x14ac:dyDescent="0.25">
      <c r="A29" s="29" t="s">
        <v>57</v>
      </c>
      <c r="B29" s="15" t="s">
        <v>16</v>
      </c>
      <c r="C29" s="30" t="s">
        <v>83</v>
      </c>
    </row>
    <row r="30" spans="1:3" ht="62.45" customHeight="1" x14ac:dyDescent="0.25">
      <c r="A30" s="19" t="s">
        <v>58</v>
      </c>
      <c r="B30" s="12" t="s">
        <v>16</v>
      </c>
      <c r="C30" s="31" t="s">
        <v>83</v>
      </c>
    </row>
    <row r="31" spans="1:3" ht="62.45" customHeight="1" x14ac:dyDescent="0.25">
      <c r="A31" s="29" t="s">
        <v>85</v>
      </c>
      <c r="B31" s="15" t="s">
        <v>16</v>
      </c>
      <c r="C31" s="30" t="s">
        <v>83</v>
      </c>
    </row>
    <row r="32" spans="1:3" ht="62.45" customHeight="1" x14ac:dyDescent="0.25">
      <c r="A32" s="19" t="s">
        <v>60</v>
      </c>
      <c r="B32" s="12" t="s">
        <v>16</v>
      </c>
      <c r="C32" s="31" t="s">
        <v>83</v>
      </c>
    </row>
    <row r="33" spans="1:3" ht="62.45" customHeight="1" x14ac:dyDescent="0.25">
      <c r="A33" s="29" t="s">
        <v>86</v>
      </c>
      <c r="B33" s="15" t="s">
        <v>16</v>
      </c>
      <c r="C33" s="16" t="s">
        <v>87</v>
      </c>
    </row>
    <row r="34" spans="1:3" ht="62.45" customHeight="1" x14ac:dyDescent="0.25">
      <c r="A34" s="19" t="s">
        <v>35</v>
      </c>
      <c r="B34" s="12" t="s">
        <v>16</v>
      </c>
      <c r="C34" s="13" t="s">
        <v>88</v>
      </c>
    </row>
    <row r="35" spans="1:3" ht="62.45" customHeight="1" x14ac:dyDescent="0.25">
      <c r="A35" s="17" t="s">
        <v>89</v>
      </c>
      <c r="B35" s="15" t="s">
        <v>16</v>
      </c>
      <c r="C35" s="16" t="s">
        <v>90</v>
      </c>
    </row>
    <row r="36" spans="1:3" ht="62.45" customHeight="1" x14ac:dyDescent="0.25">
      <c r="A36" s="20" t="s">
        <v>91</v>
      </c>
      <c r="B36" s="12" t="s">
        <v>16</v>
      </c>
      <c r="C36" s="13" t="s">
        <v>87</v>
      </c>
    </row>
    <row r="37" spans="1:3" ht="62.45" customHeight="1" x14ac:dyDescent="0.25">
      <c r="A37" s="29" t="s">
        <v>92</v>
      </c>
      <c r="B37" s="15" t="s">
        <v>16</v>
      </c>
      <c r="C37" s="16" t="s">
        <v>93</v>
      </c>
    </row>
    <row r="38" spans="1:3" ht="62.45" customHeight="1" x14ac:dyDescent="0.25">
      <c r="A38" s="19" t="s">
        <v>94</v>
      </c>
      <c r="B38" s="12" t="s">
        <v>16</v>
      </c>
      <c r="C38" s="13" t="s">
        <v>95</v>
      </c>
    </row>
    <row r="39" spans="1:3" ht="62.45" customHeight="1" x14ac:dyDescent="0.25">
      <c r="A39" s="18" t="s">
        <v>8</v>
      </c>
      <c r="B39" s="15" t="s">
        <v>16</v>
      </c>
      <c r="C39" s="16" t="s">
        <v>96</v>
      </c>
    </row>
    <row r="40" spans="1:3" ht="62.45" customHeight="1" x14ac:dyDescent="0.25">
      <c r="A40" s="11" t="s">
        <v>13</v>
      </c>
      <c r="B40" s="12" t="s">
        <v>16</v>
      </c>
      <c r="C40" s="13" t="s">
        <v>14</v>
      </c>
    </row>
    <row r="41" spans="1:3" ht="62.45" customHeight="1" x14ac:dyDescent="0.25">
      <c r="A41" s="32" t="s">
        <v>6</v>
      </c>
      <c r="B41" s="15" t="s">
        <v>16</v>
      </c>
      <c r="C41" s="16" t="s">
        <v>97</v>
      </c>
    </row>
    <row r="42" spans="1:3" ht="62.45" customHeight="1" x14ac:dyDescent="0.25">
      <c r="A42" s="20" t="s">
        <v>9</v>
      </c>
      <c r="B42" s="12" t="s">
        <v>16</v>
      </c>
      <c r="C42" s="13" t="s">
        <v>181</v>
      </c>
    </row>
    <row r="43" spans="1:3" ht="62.45" customHeight="1" x14ac:dyDescent="0.25">
      <c r="A43" s="18" t="s">
        <v>164</v>
      </c>
      <c r="B43" s="15" t="s">
        <v>16</v>
      </c>
      <c r="C43" s="16" t="s">
        <v>165</v>
      </c>
    </row>
    <row r="44" spans="1:3" ht="62.45" customHeight="1" x14ac:dyDescent="0.25">
      <c r="A44" s="20" t="s">
        <v>15</v>
      </c>
      <c r="B44" s="12" t="s">
        <v>16</v>
      </c>
      <c r="C44" s="13" t="s">
        <v>168</v>
      </c>
    </row>
    <row r="45" spans="1:3" ht="62.45" customHeight="1" x14ac:dyDescent="0.25">
      <c r="A45" s="146" t="s">
        <v>162</v>
      </c>
      <c r="B45" s="15" t="s">
        <v>16</v>
      </c>
      <c r="C45" s="16" t="s">
        <v>163</v>
      </c>
    </row>
  </sheetData>
  <mergeCells count="2">
    <mergeCell ref="A1:C1"/>
    <mergeCell ref="A3:C3"/>
  </mergeCells>
  <pageMargins left="0.2" right="0.2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25"/>
  <sheetViews>
    <sheetView workbookViewId="0">
      <selection activeCell="G9" sqref="G9"/>
    </sheetView>
  </sheetViews>
  <sheetFormatPr defaultColWidth="8.85546875" defaultRowHeight="15.75" x14ac:dyDescent="0.25"/>
  <cols>
    <col min="1" max="1" width="13.7109375" style="82" customWidth="1"/>
    <col min="2" max="2" width="15.28515625" style="82" customWidth="1"/>
    <col min="3" max="3" width="15.28515625" style="82" hidden="1" customWidth="1"/>
    <col min="4" max="4" width="15.28515625" style="82" customWidth="1"/>
    <col min="5" max="5" width="27.140625" style="82" customWidth="1"/>
    <col min="6" max="6" width="5.28515625" style="82" customWidth="1"/>
    <col min="7" max="7" width="27.85546875" style="82" customWidth="1"/>
    <col min="8" max="8" width="5.28515625" style="82" customWidth="1"/>
    <col min="9" max="9" width="19.28515625" style="82" bestFit="1" customWidth="1"/>
    <col min="10" max="10" width="20.7109375" style="82" customWidth="1"/>
    <col min="11" max="11" width="5.28515625" style="82" customWidth="1"/>
    <col min="12" max="12" width="21.140625" style="82" customWidth="1"/>
    <col min="13" max="13" width="5.28515625" style="82" customWidth="1"/>
    <col min="14" max="14" width="7.85546875" style="82" customWidth="1"/>
    <col min="15" max="15" width="11.85546875" style="82" customWidth="1"/>
    <col min="16" max="16" width="7.85546875" style="82" customWidth="1"/>
    <col min="17" max="17" width="8.85546875" style="82"/>
    <col min="18" max="18" width="12.28515625" style="82" customWidth="1"/>
    <col min="19" max="19" width="8.85546875" style="82"/>
    <col min="20" max="20" width="19.7109375" style="82" customWidth="1"/>
    <col min="21" max="21" width="15" style="82" bestFit="1" customWidth="1"/>
    <col min="22" max="22" width="15.7109375" style="83" bestFit="1" customWidth="1"/>
    <col min="23" max="23" width="11.28515625" style="82" bestFit="1" customWidth="1"/>
    <col min="24" max="24" width="19" style="82" customWidth="1"/>
    <col min="25" max="25" width="11.7109375" style="82" bestFit="1" customWidth="1"/>
    <col min="26" max="26" width="44" style="82" bestFit="1" customWidth="1"/>
    <col min="27" max="27" width="5.28515625" style="82" customWidth="1"/>
    <col min="28" max="28" width="20.7109375" style="82" bestFit="1" customWidth="1"/>
    <col min="29" max="29" width="16.7109375" style="83" customWidth="1"/>
    <col min="30" max="30" width="12.42578125" style="82" customWidth="1"/>
    <col min="31" max="31" width="19.7109375" style="82" bestFit="1" customWidth="1"/>
    <col min="32" max="32" width="5.28515625" style="82" customWidth="1"/>
    <col min="33" max="33" width="13.140625" style="82" customWidth="1"/>
    <col min="34" max="34" width="19.7109375" style="82" bestFit="1" customWidth="1"/>
    <col min="35" max="35" width="5.28515625" style="82" customWidth="1"/>
    <col min="36" max="36" width="13.7109375" style="82" customWidth="1"/>
    <col min="37" max="37" width="19.7109375" style="82" bestFit="1" customWidth="1"/>
    <col min="38" max="38" width="5.28515625" style="82" customWidth="1"/>
    <col min="39" max="39" width="14.5703125" style="82" customWidth="1"/>
    <col min="40" max="40" width="19.7109375" style="82" bestFit="1" customWidth="1"/>
    <col min="41" max="41" width="5.140625" style="82" customWidth="1"/>
    <col min="42" max="42" width="10.7109375" style="82" customWidth="1"/>
    <col min="43" max="43" width="19.7109375" style="82" bestFit="1" customWidth="1"/>
    <col min="44" max="44" width="5.28515625" style="82" customWidth="1"/>
    <col min="45" max="45" width="15.140625" style="82" customWidth="1"/>
    <col min="46" max="46" width="19.7109375" style="82" bestFit="1" customWidth="1"/>
    <col min="47" max="47" width="5.28515625" style="82" customWidth="1"/>
    <col min="48" max="48" width="8.85546875" style="82"/>
    <col min="49" max="49" width="19.7109375" style="82" bestFit="1" customWidth="1"/>
    <col min="50" max="50" width="5.28515625" style="82" customWidth="1"/>
    <col min="51" max="51" width="18" style="82" customWidth="1"/>
    <col min="52" max="52" width="21.140625" style="82" customWidth="1"/>
    <col min="53" max="53" width="5.28515625" style="82" customWidth="1"/>
    <col min="54" max="54" width="13.28515625" style="82" customWidth="1"/>
    <col min="55" max="55" width="19.7109375" style="82" bestFit="1" customWidth="1"/>
    <col min="56" max="56" width="5.28515625" style="82" customWidth="1"/>
    <col min="57" max="57" width="17.42578125" style="82" customWidth="1"/>
    <col min="58" max="58" width="19.7109375" style="82" bestFit="1" customWidth="1"/>
    <col min="59" max="59" width="5.28515625" style="82" customWidth="1"/>
    <col min="60" max="60" width="17.140625" style="82" customWidth="1"/>
    <col min="61" max="61" width="23.7109375" style="82" customWidth="1"/>
    <col min="62" max="62" width="5.28515625" style="82" customWidth="1"/>
    <col min="63" max="63" width="11.7109375" style="82" customWidth="1"/>
    <col min="64" max="64" width="19.7109375" style="82" bestFit="1" customWidth="1"/>
    <col min="65" max="65" width="5.28515625" style="82" customWidth="1"/>
    <col min="66" max="16384" width="8.85546875" style="82"/>
  </cols>
  <sheetData>
    <row r="1" spans="1:65" ht="21" customHeight="1" x14ac:dyDescent="0.25">
      <c r="D1" s="88"/>
      <c r="E1" s="241" t="s">
        <v>132</v>
      </c>
      <c r="F1" s="191"/>
      <c r="G1" s="191"/>
      <c r="H1" s="242"/>
      <c r="I1" s="241" t="s">
        <v>129</v>
      </c>
      <c r="J1" s="191"/>
      <c r="K1" s="191"/>
      <c r="L1" s="191"/>
      <c r="M1" s="242"/>
      <c r="N1" s="244" t="s">
        <v>122</v>
      </c>
      <c r="O1" s="244"/>
      <c r="P1" s="245"/>
      <c r="Q1" s="246" t="s">
        <v>124</v>
      </c>
      <c r="R1" s="244"/>
      <c r="S1" s="244"/>
      <c r="T1" s="244"/>
      <c r="U1" s="245"/>
      <c r="V1" s="93" t="s">
        <v>137</v>
      </c>
      <c r="W1" s="241" t="s">
        <v>143</v>
      </c>
      <c r="X1" s="191"/>
      <c r="Y1" s="191"/>
      <c r="Z1" s="191"/>
      <c r="AA1" s="191"/>
      <c r="AB1" s="191"/>
      <c r="AC1" s="242"/>
      <c r="AD1" s="246" t="s">
        <v>149</v>
      </c>
      <c r="AE1" s="244"/>
      <c r="AF1" s="244"/>
      <c r="AG1" s="244"/>
      <c r="AH1" s="244"/>
      <c r="AI1" s="244"/>
      <c r="AJ1" s="244"/>
      <c r="AK1" s="244"/>
      <c r="AL1" s="244"/>
      <c r="AM1" s="244"/>
      <c r="AN1" s="244"/>
      <c r="AO1" s="244"/>
      <c r="AP1" s="244"/>
      <c r="AQ1" s="244"/>
      <c r="AR1" s="244"/>
      <c r="AS1" s="244"/>
      <c r="AT1" s="244"/>
      <c r="AU1" s="244"/>
      <c r="AV1" s="244"/>
      <c r="AW1" s="244"/>
      <c r="AX1" s="244"/>
      <c r="AY1" s="244"/>
      <c r="AZ1" s="244"/>
      <c r="BA1" s="244"/>
      <c r="BB1" s="244"/>
      <c r="BC1" s="244"/>
      <c r="BD1" s="244"/>
      <c r="BE1" s="244"/>
      <c r="BF1" s="244"/>
      <c r="BG1" s="244"/>
      <c r="BH1" s="244"/>
      <c r="BI1" s="244"/>
      <c r="BJ1" s="244"/>
      <c r="BK1" s="244"/>
    </row>
    <row r="2" spans="1:65" s="84" customFormat="1" ht="63" x14ac:dyDescent="0.25">
      <c r="A2" s="105" t="s">
        <v>115</v>
      </c>
      <c r="B2" s="99" t="s">
        <v>116</v>
      </c>
      <c r="C2" s="99"/>
      <c r="D2" s="100" t="s">
        <v>118</v>
      </c>
      <c r="E2" s="236" t="s">
        <v>130</v>
      </c>
      <c r="F2" s="237"/>
      <c r="G2" s="236" t="s">
        <v>131</v>
      </c>
      <c r="H2" s="231"/>
      <c r="I2" s="101" t="s">
        <v>117</v>
      </c>
      <c r="J2" s="236" t="s">
        <v>126</v>
      </c>
      <c r="K2" s="237"/>
      <c r="L2" s="236" t="s">
        <v>127</v>
      </c>
      <c r="M2" s="231"/>
      <c r="N2" s="101" t="s">
        <v>21</v>
      </c>
      <c r="O2" s="99" t="s">
        <v>121</v>
      </c>
      <c r="P2" s="100" t="s">
        <v>22</v>
      </c>
      <c r="Q2" s="101" t="s">
        <v>123</v>
      </c>
      <c r="R2" s="99" t="s">
        <v>24</v>
      </c>
      <c r="S2" s="99" t="s">
        <v>25</v>
      </c>
      <c r="T2" s="99" t="s">
        <v>26</v>
      </c>
      <c r="U2" s="100" t="s">
        <v>27</v>
      </c>
      <c r="V2" s="103" t="s">
        <v>9</v>
      </c>
      <c r="W2" s="101" t="s">
        <v>119</v>
      </c>
      <c r="X2" s="99" t="s">
        <v>128</v>
      </c>
      <c r="Y2" s="99" t="s">
        <v>120</v>
      </c>
      <c r="Z2" s="236" t="s">
        <v>144</v>
      </c>
      <c r="AA2" s="237"/>
      <c r="AB2" s="99" t="s">
        <v>138</v>
      </c>
      <c r="AC2" s="104" t="s">
        <v>125</v>
      </c>
      <c r="AD2" s="133" t="s">
        <v>43</v>
      </c>
      <c r="AE2" s="230" t="s">
        <v>157</v>
      </c>
      <c r="AF2" s="231"/>
      <c r="AG2" s="135" t="s">
        <v>113</v>
      </c>
      <c r="AH2" s="234" t="s">
        <v>156</v>
      </c>
      <c r="AI2" s="231"/>
      <c r="AJ2" s="135" t="s">
        <v>51</v>
      </c>
      <c r="AK2" s="228" t="s">
        <v>155</v>
      </c>
      <c r="AL2" s="229"/>
      <c r="AM2" s="114" t="s">
        <v>54</v>
      </c>
      <c r="AN2" s="228" t="s">
        <v>154</v>
      </c>
      <c r="AO2" s="229"/>
      <c r="AP2" s="114" t="s">
        <v>55</v>
      </c>
      <c r="AQ2" s="228" t="s">
        <v>153</v>
      </c>
      <c r="AR2" s="229"/>
      <c r="AS2" s="114" t="s">
        <v>52</v>
      </c>
      <c r="AT2" s="228" t="s">
        <v>152</v>
      </c>
      <c r="AU2" s="229"/>
      <c r="AV2" s="135" t="s">
        <v>53</v>
      </c>
      <c r="AW2" s="228" t="s">
        <v>151</v>
      </c>
      <c r="AX2" s="229"/>
      <c r="AY2" s="135" t="s">
        <v>56</v>
      </c>
      <c r="AZ2" s="228" t="s">
        <v>150</v>
      </c>
      <c r="BA2" s="229"/>
      <c r="BB2" s="114" t="s">
        <v>57</v>
      </c>
      <c r="BC2" s="228" t="s">
        <v>158</v>
      </c>
      <c r="BD2" s="229"/>
      <c r="BE2" s="135" t="s">
        <v>58</v>
      </c>
      <c r="BF2" s="228" t="s">
        <v>159</v>
      </c>
      <c r="BG2" s="229"/>
      <c r="BH2" s="135" t="s">
        <v>59</v>
      </c>
      <c r="BI2" s="228" t="s">
        <v>160</v>
      </c>
      <c r="BJ2" s="229"/>
      <c r="BK2" s="135" t="s">
        <v>60</v>
      </c>
      <c r="BL2" s="228" t="s">
        <v>161</v>
      </c>
      <c r="BM2" s="229"/>
    </row>
    <row r="3" spans="1:65" s="85" customFormat="1" ht="22.9" customHeight="1" thickBot="1" x14ac:dyDescent="0.3">
      <c r="A3" s="132">
        <f>('MF FSS Reporting Tool'!D1)</f>
        <v>0</v>
      </c>
      <c r="B3" s="125">
        <f>(A3-C3)</f>
        <v>0</v>
      </c>
      <c r="C3" s="86">
        <f>SUM(W3,Y3)</f>
        <v>0</v>
      </c>
      <c r="D3" s="127">
        <f>('MF FSS Reporting Tool'!V1)</f>
        <v>0</v>
      </c>
      <c r="E3" s="238"/>
      <c r="F3" s="239"/>
      <c r="G3" s="240"/>
      <c r="H3" s="233"/>
      <c r="I3" s="130">
        <f>('MF FSS Reporting Tool'!J1)</f>
        <v>0</v>
      </c>
      <c r="J3" s="240"/>
      <c r="K3" s="243"/>
      <c r="L3" s="240"/>
      <c r="M3" s="233"/>
      <c r="N3" s="122">
        <f>('MF FSS Reporting Tool'!K1)</f>
        <v>0</v>
      </c>
      <c r="O3" s="124">
        <f>('MF FSS Reporting Tool'!L1)</f>
        <v>0</v>
      </c>
      <c r="P3" s="127">
        <f>('MF FSS Reporting Tool'!M1)</f>
        <v>0</v>
      </c>
      <c r="Q3" s="96">
        <f>('MF FSS Reporting Tool'!N1)</f>
        <v>0</v>
      </c>
      <c r="R3" s="125">
        <f>('MF FSS Reporting Tool'!O1)</f>
        <v>0</v>
      </c>
      <c r="S3" s="124">
        <f>('MF FSS Reporting Tool'!P1)</f>
        <v>0</v>
      </c>
      <c r="T3" s="124">
        <f>('MF FSS Reporting Tool'!Q1)</f>
        <v>0</v>
      </c>
      <c r="U3" s="127">
        <f>('MF FSS Reporting Tool'!R1)</f>
        <v>0</v>
      </c>
      <c r="V3" s="126">
        <f>('MF FSS Reporting Tool'!BD1)</f>
        <v>0</v>
      </c>
      <c r="W3" s="96">
        <f>('MF FSS Reporting Tool'!AU1)</f>
        <v>0</v>
      </c>
      <c r="X3" s="125">
        <f>('MF FSS Reporting Tool'!AW1)</f>
        <v>0</v>
      </c>
      <c r="Y3" s="124">
        <f>('MF FSS Reporting Tool'!AY1)</f>
        <v>0</v>
      </c>
      <c r="Z3" s="240"/>
      <c r="AA3" s="243"/>
      <c r="AB3" s="96">
        <f>('MF FSS Reporting Tool'!BC1)</f>
        <v>0</v>
      </c>
      <c r="AC3" s="120">
        <f>('MF FSS Reporting Tool'!BB1)</f>
        <v>0</v>
      </c>
      <c r="AD3" s="134">
        <f>('MF FSS Reporting Tool'!W1)</f>
        <v>0</v>
      </c>
      <c r="AE3" s="232"/>
      <c r="AF3" s="233"/>
      <c r="AG3" s="136">
        <f>('MF FSS Reporting Tool'!Y1)</f>
        <v>0</v>
      </c>
      <c r="AH3" s="235"/>
      <c r="AI3" s="233"/>
      <c r="AJ3" s="136">
        <f>('MF FSS Reporting Tool'!AA1)</f>
        <v>0</v>
      </c>
      <c r="AK3" s="228"/>
      <c r="AL3" s="229"/>
      <c r="AM3" s="137">
        <f>('MF FSS Reporting Tool'!AC1)</f>
        <v>0</v>
      </c>
      <c r="AN3" s="228"/>
      <c r="AO3" s="229"/>
      <c r="AP3" s="136">
        <f>('MF FSS Reporting Tool'!AE1)</f>
        <v>0</v>
      </c>
      <c r="AQ3" s="228"/>
      <c r="AR3" s="229"/>
      <c r="AS3" s="136">
        <f>('MF FSS Reporting Tool'!AG1)</f>
        <v>0</v>
      </c>
      <c r="AT3" s="228"/>
      <c r="AU3" s="229"/>
      <c r="AV3" s="136">
        <f>('MF FSS Reporting Tool'!AI1)</f>
        <v>0</v>
      </c>
      <c r="AW3" s="228"/>
      <c r="AX3" s="229"/>
      <c r="AY3" s="136">
        <f>('MF FSS Reporting Tool'!AK1)</f>
        <v>0</v>
      </c>
      <c r="AZ3" s="228"/>
      <c r="BA3" s="229"/>
      <c r="BB3" s="138">
        <f>('MF FSS Reporting Tool'!AM1)</f>
        <v>0</v>
      </c>
      <c r="BC3" s="228"/>
      <c r="BD3" s="229"/>
      <c r="BE3" s="136">
        <f>('MF FSS Reporting Tool'!AO1)</f>
        <v>0</v>
      </c>
      <c r="BF3" s="228"/>
      <c r="BG3" s="229"/>
      <c r="BH3" s="136">
        <f>('MF FSS Reporting Tool'!AQ1)</f>
        <v>0</v>
      </c>
      <c r="BI3" s="228"/>
      <c r="BJ3" s="229"/>
      <c r="BK3" s="139">
        <f>('MF FSS Reporting Tool'!AS1)</f>
        <v>0</v>
      </c>
      <c r="BL3" s="228"/>
      <c r="BM3" s="229"/>
    </row>
    <row r="4" spans="1:65" ht="16.5" thickTop="1" x14ac:dyDescent="0.25">
      <c r="A4" s="97"/>
      <c r="D4" s="98"/>
      <c r="E4" s="117" t="s">
        <v>108</v>
      </c>
      <c r="F4" s="119">
        <f t="array" ref="F4">SUM(IF(('MF FSS Reporting Tool'!G6:G55="Elementary"),1,0))</f>
        <v>0</v>
      </c>
      <c r="G4" s="117" t="s">
        <v>108</v>
      </c>
      <c r="H4" s="142">
        <f t="array" ref="H4">SUM(IF(('MF FSS Reporting Tool'!AX6:AX55="Elementary"),1,0))</f>
        <v>0</v>
      </c>
      <c r="I4" s="143"/>
      <c r="J4" s="117" t="s">
        <v>103</v>
      </c>
      <c r="K4" s="89">
        <f t="array" ref="K4">SUM(IF(('MF FSS Reporting Tool'!H6:H55="Part-time"),1,0))</f>
        <v>0</v>
      </c>
      <c r="L4" s="102" t="s">
        <v>103</v>
      </c>
      <c r="M4" s="142">
        <f t="array" ref="M4">SUM(IF(('MF FSS Reporting Tool'!I6:I55="Part-time"),1,0))</f>
        <v>0</v>
      </c>
      <c r="N4" s="87"/>
      <c r="O4" s="128"/>
      <c r="P4" s="128"/>
      <c r="Q4" s="97"/>
      <c r="S4" s="97"/>
      <c r="T4" s="97"/>
      <c r="U4" s="97"/>
      <c r="W4" s="97"/>
      <c r="Y4" s="98"/>
      <c r="Z4" s="115" t="s">
        <v>114</v>
      </c>
      <c r="AA4" s="94">
        <f t="array" ref="AA4">SUM(IF(('MF FSS Reporting Tool'!BA6:BA55="Left voluntarily"),1,0))</f>
        <v>0</v>
      </c>
      <c r="AB4" s="97"/>
      <c r="AC4" s="121"/>
      <c r="AD4" s="113"/>
      <c r="AE4" s="106" t="s">
        <v>145</v>
      </c>
      <c r="AF4" s="94">
        <f t="array" ref="AF4">SUM(IF(('MF FSS Reporting Tool'!X6:X55="PHA"),1,0))</f>
        <v>0</v>
      </c>
      <c r="AG4" s="98"/>
      <c r="AH4" s="106" t="s">
        <v>145</v>
      </c>
      <c r="AI4" s="94">
        <f t="array" ref="AI4">SUM(IF(('MF FSS Reporting Tool'!Z6:Z55="PHA"),1,0))</f>
        <v>0</v>
      </c>
      <c r="AJ4" s="98"/>
      <c r="AK4" s="106" t="s">
        <v>145</v>
      </c>
      <c r="AL4" s="94">
        <f t="array" ref="AL4">SUM(IF(('MF FSS Reporting Tool'!AB6:AB55="PHA"),1,0))</f>
        <v>0</v>
      </c>
      <c r="AM4" s="98"/>
      <c r="AN4" s="106" t="s">
        <v>145</v>
      </c>
      <c r="AO4" s="94">
        <f t="array" ref="AO4">SUM(IF(('MF FSS Reporting Tool'!AD6:AD55="PHA"),1,0))</f>
        <v>0</v>
      </c>
      <c r="AP4" s="98"/>
      <c r="AQ4" s="106" t="s">
        <v>145</v>
      </c>
      <c r="AR4" s="94">
        <f t="array" ref="AR4">SUM(IF(('MF FSS Reporting Tool'!AF6:AF55="PHA"),1,0))</f>
        <v>0</v>
      </c>
      <c r="AS4" s="98"/>
      <c r="AT4" s="106" t="s">
        <v>145</v>
      </c>
      <c r="AU4" s="94">
        <f t="array" ref="AU4">SUM(IF(('MF FSS Reporting Tool'!AH6:AH55="PHA"),1,0))</f>
        <v>0</v>
      </c>
      <c r="AV4" s="98"/>
      <c r="AW4" s="106" t="s">
        <v>145</v>
      </c>
      <c r="AX4" s="94">
        <f t="array" ref="AX4">SUM(IF(('MF FSS Reporting Tool'!AJ6:AJ55="PHA"),1,0))</f>
        <v>0</v>
      </c>
      <c r="AY4" s="98"/>
      <c r="AZ4" s="106" t="s">
        <v>145</v>
      </c>
      <c r="BA4" s="94">
        <f t="array" ref="BA4">SUM(IF(('MF FSS Reporting Tool'!AL6:AL55="PHA"),1,0))</f>
        <v>0</v>
      </c>
      <c r="BB4" s="98"/>
      <c r="BC4" s="106" t="s">
        <v>145</v>
      </c>
      <c r="BD4" s="94">
        <f t="array" ref="BD4">SUM(IF(('MF FSS Reporting Tool'!AN6:AN55="PHA"),1,0))</f>
        <v>0</v>
      </c>
      <c r="BE4" s="98"/>
      <c r="BF4" s="106" t="s">
        <v>145</v>
      </c>
      <c r="BG4" s="94">
        <f t="array" ref="BG4">SUM(IF(('MF FSS Reporting Tool'!AP6:AP55="PHA"),1,0))</f>
        <v>0</v>
      </c>
      <c r="BH4" s="98"/>
      <c r="BI4" s="107" t="s">
        <v>145</v>
      </c>
      <c r="BJ4" s="94">
        <f t="array" ref="BJ4">SUM(IF(('MF FSS Reporting Tool'!AR6:AR55="PHA"),1,0))</f>
        <v>0</v>
      </c>
      <c r="BK4" s="98"/>
      <c r="BL4" s="107" t="s">
        <v>145</v>
      </c>
      <c r="BM4" s="94">
        <f t="array" ref="BM4">SUM(IF(('MF FSS Reporting Tool'!AT6:AT55="PHA"),1,0))</f>
        <v>0</v>
      </c>
    </row>
    <row r="5" spans="1:65" x14ac:dyDescent="0.25">
      <c r="D5" s="88"/>
      <c r="E5" s="117" t="s">
        <v>100</v>
      </c>
      <c r="F5" s="119">
        <f t="array" ref="F5">SUM(IF(('MF FSS Reporting Tool'!G6:G55="Middle School"),1,0))</f>
        <v>0</v>
      </c>
      <c r="G5" s="117" t="s">
        <v>100</v>
      </c>
      <c r="H5" s="94">
        <f t="array" ref="H5">SUM(IF(('MF FSS Reporting Tool'!AX6:AX55="Middle School"),1,0))</f>
        <v>0</v>
      </c>
      <c r="I5" s="144"/>
      <c r="J5" s="117" t="s">
        <v>101</v>
      </c>
      <c r="K5" s="89">
        <f t="array" ref="K5">SUM(IF(('MF FSS Reporting Tool'!H6:H55="Not employed"),1,0))</f>
        <v>0</v>
      </c>
      <c r="L5" s="102" t="s">
        <v>101</v>
      </c>
      <c r="M5" s="142">
        <f t="array" ref="M5">SUM(IF(('MF FSS Reporting Tool'!I6:I55="Not employed"),1,0))</f>
        <v>0</v>
      </c>
      <c r="N5" s="87"/>
      <c r="O5" s="87"/>
      <c r="P5" s="87"/>
      <c r="V5" s="87"/>
      <c r="Y5" s="88"/>
      <c r="Z5" s="115" t="s">
        <v>139</v>
      </c>
      <c r="AA5" s="94">
        <f t="array" ref="AA5">SUM(IF(('MF FSS Reporting Tool'!BA6:BA55="Portability move-out"),1,0))</f>
        <v>0</v>
      </c>
      <c r="AD5" s="111"/>
      <c r="AE5" s="107" t="s">
        <v>146</v>
      </c>
      <c r="AF5" s="94">
        <f t="array" ref="AF5">SUM(IF(('MF FSS Reporting Tool'!X6:X55="TANF agency"),1,0))</f>
        <v>0</v>
      </c>
      <c r="AG5" s="88"/>
      <c r="AH5" s="107" t="s">
        <v>146</v>
      </c>
      <c r="AI5" s="94">
        <f t="array" ref="AI5">SUM(IF(('MF FSS Reporting Tool'!Z6:Z55="TANF agency"),1,0))</f>
        <v>0</v>
      </c>
      <c r="AJ5" s="88"/>
      <c r="AK5" s="107" t="s">
        <v>146</v>
      </c>
      <c r="AL5" s="94">
        <f t="array" ref="AL5">SUM(IF(('MF FSS Reporting Tool'!AB6:AB55="TANF agency"),1,0))</f>
        <v>0</v>
      </c>
      <c r="AM5" s="88"/>
      <c r="AN5" s="107" t="s">
        <v>146</v>
      </c>
      <c r="AO5" s="94">
        <f t="array" ref="AO5">SUM(IF(('MF FSS Reporting Tool'!AD6:AD55="TANF agency"),1,0))</f>
        <v>0</v>
      </c>
      <c r="AP5" s="88"/>
      <c r="AQ5" s="107" t="s">
        <v>146</v>
      </c>
      <c r="AR5" s="94">
        <f t="array" ref="AR5">SUM(IF(('MF FSS Reporting Tool'!AF6:AF55="TANF agency"),1,0))</f>
        <v>0</v>
      </c>
      <c r="AS5" s="88"/>
      <c r="AT5" s="107" t="s">
        <v>146</v>
      </c>
      <c r="AU5" s="94">
        <f t="array" ref="AU5">SUM(IF(('MF FSS Reporting Tool'!AH6:AH55="TANF agency"),1,0))</f>
        <v>0</v>
      </c>
      <c r="AV5" s="88"/>
      <c r="AW5" s="107" t="s">
        <v>146</v>
      </c>
      <c r="AX5" s="94">
        <f t="array" ref="AX5">SUM(IF(('MF FSS Reporting Tool'!AJ6:AJ55="TANF agency"),1,0))</f>
        <v>0</v>
      </c>
      <c r="AY5" s="88"/>
      <c r="AZ5" s="107" t="s">
        <v>146</v>
      </c>
      <c r="BA5" s="94">
        <f t="array" ref="BA5">SUM(IF(('MF FSS Reporting Tool'!AL6:AL55="TANF agency"),1,0))</f>
        <v>0</v>
      </c>
      <c r="BB5" s="88"/>
      <c r="BC5" s="107" t="s">
        <v>146</v>
      </c>
      <c r="BD5" s="94">
        <f t="array" ref="BD5">SUM(IF(('MF FSS Reporting Tool'!AN6:AN55="TANF agency"),1,0))</f>
        <v>0</v>
      </c>
      <c r="BE5" s="88"/>
      <c r="BF5" s="107" t="s">
        <v>146</v>
      </c>
      <c r="BG5" s="94">
        <f t="array" ref="BG5">SUM(IF(('MF FSS Reporting Tool'!AP6:AP55="TANF agency"),1,0))</f>
        <v>0</v>
      </c>
      <c r="BH5" s="88"/>
      <c r="BI5" s="107" t="s">
        <v>146</v>
      </c>
      <c r="BJ5" s="94">
        <f t="array" ref="BJ5">SUM(IF(('MF FSS Reporting Tool'!AR6:AR55="TANF agency"),1,0))</f>
        <v>0</v>
      </c>
      <c r="BK5" s="88"/>
      <c r="BL5" s="107" t="s">
        <v>146</v>
      </c>
      <c r="BM5" s="94">
        <f t="array" ref="BM5">SUM(IF(('MF FSS Reporting Tool'!AT6:AT55="TANF agency"),1,0))</f>
        <v>0</v>
      </c>
    </row>
    <row r="6" spans="1:65" ht="16.5" thickBot="1" x14ac:dyDescent="0.3">
      <c r="D6" s="88"/>
      <c r="E6" s="117" t="s">
        <v>105</v>
      </c>
      <c r="F6" s="109">
        <f t="array" ref="F6">SUM(IF(('MF FSS Reporting Tool'!G6:G55="Some High School"),1,0))</f>
        <v>0</v>
      </c>
      <c r="G6" s="117" t="s">
        <v>105</v>
      </c>
      <c r="H6" s="142">
        <f t="array" ref="H6">SUM(IF(('MF FSS Reporting Tool'!AX6:AX55="Some High School"),1,0))</f>
        <v>0</v>
      </c>
      <c r="I6" s="144"/>
      <c r="J6" s="140" t="s">
        <v>102</v>
      </c>
      <c r="K6" s="129">
        <f>SUM(IF(('MF FSS Reporting Tool'!H6:H55="Full-time (32 hours per week or more)"),1,0))</f>
        <v>0</v>
      </c>
      <c r="L6" s="141" t="s">
        <v>102</v>
      </c>
      <c r="M6" s="145">
        <f>SUM(IF(('MF FSS Reporting Tool'!J6:J55="Full-time (32 hours per week or more)"),1,0))</f>
        <v>0</v>
      </c>
      <c r="N6" s="87"/>
      <c r="O6" s="87"/>
      <c r="P6" s="87"/>
      <c r="V6" s="87"/>
      <c r="Y6" s="88"/>
      <c r="Z6" s="115" t="s">
        <v>140</v>
      </c>
      <c r="AA6" s="94">
        <f t="array" ref="AA6">SUM(IF(('MF FSS Reporting Tool'!BA6:BA55="Contract expired but family did not fulfill obligations"),1,0))</f>
        <v>0</v>
      </c>
      <c r="AD6" s="111"/>
      <c r="AE6" s="107" t="s">
        <v>147</v>
      </c>
      <c r="AF6" s="94">
        <f t="array" ref="AF6">SUM(IF(('MF FSS Reporting Tool'!X6:X55="DOL grantee"),1,0))</f>
        <v>0</v>
      </c>
      <c r="AG6" s="88"/>
      <c r="AH6" s="107" t="s">
        <v>147</v>
      </c>
      <c r="AI6" s="94">
        <f t="array" ref="AI6">SUM(IF(('MF FSS Reporting Tool'!Z6:Z55="DOL grantee"),1,0))</f>
        <v>0</v>
      </c>
      <c r="AJ6" s="88"/>
      <c r="AK6" s="107" t="s">
        <v>147</v>
      </c>
      <c r="AL6" s="94">
        <f t="array" ref="AL6">SUM(IF(('MF FSS Reporting Tool'!AB6:AB55="DOL grantee"),1,0))</f>
        <v>0</v>
      </c>
      <c r="AM6" s="88"/>
      <c r="AN6" s="107" t="s">
        <v>147</v>
      </c>
      <c r="AO6" s="94">
        <f t="array" ref="AO6">SUM(IF(('MF FSS Reporting Tool'!AD6:AD55="DOL grantee"),1,0))</f>
        <v>0</v>
      </c>
      <c r="AP6" s="88"/>
      <c r="AQ6" s="107" t="s">
        <v>147</v>
      </c>
      <c r="AR6" s="94">
        <f t="array" ref="AR6">SUM(IF(('MF FSS Reporting Tool'!AF6:AF55="DOL grantee"),1,0))</f>
        <v>0</v>
      </c>
      <c r="AS6" s="88"/>
      <c r="AT6" s="107" t="s">
        <v>147</v>
      </c>
      <c r="AU6" s="94">
        <f t="array" ref="AU6">SUM(IF(('MF FSS Reporting Tool'!AH6:AH55="DOL grantee"),1,0))</f>
        <v>0</v>
      </c>
      <c r="AV6" s="88"/>
      <c r="AW6" s="107" t="s">
        <v>147</v>
      </c>
      <c r="AX6" s="94">
        <f t="array" ref="AX6">SUM(IF(('MF FSS Reporting Tool'!AJ6:AJ55="DOL grantee"),1,0))</f>
        <v>0</v>
      </c>
      <c r="AY6" s="88"/>
      <c r="AZ6" s="107" t="s">
        <v>147</v>
      </c>
      <c r="BA6" s="94">
        <f t="array" ref="BA6">SUM(IF(('MF FSS Reporting Tool'!AL6:AL55="DOL grantee"),1,0))</f>
        <v>0</v>
      </c>
      <c r="BB6" s="88"/>
      <c r="BC6" s="107" t="s">
        <v>147</v>
      </c>
      <c r="BD6" s="94">
        <f t="array" ref="BD6">SUM(IF(('MF FSS Reporting Tool'!AN6:AN55="DOL grantee"),1,0))</f>
        <v>0</v>
      </c>
      <c r="BE6" s="88"/>
      <c r="BF6" s="107" t="s">
        <v>147</v>
      </c>
      <c r="BG6" s="94">
        <f t="array" ref="BG6">SUM(IF(('MF FSS Reporting Tool'!AP6:AP55="DOL grantee"),1,0))</f>
        <v>0</v>
      </c>
      <c r="BH6" s="88"/>
      <c r="BI6" s="107" t="s">
        <v>147</v>
      </c>
      <c r="BJ6" s="94">
        <f t="array" ref="BJ6">SUM(IF(('MF FSS Reporting Tool'!AR6:AR55="DOL grantee"),1,0))</f>
        <v>0</v>
      </c>
      <c r="BK6" s="88"/>
      <c r="BL6" s="107" t="s">
        <v>147</v>
      </c>
      <c r="BM6" s="94">
        <f t="array" ref="BM6">SUM(IF(('MF FSS Reporting Tool'!AT6:AT55="DOL grantee"),1,0))</f>
        <v>0</v>
      </c>
    </row>
    <row r="7" spans="1:65" ht="16.5" thickTop="1" x14ac:dyDescent="0.25">
      <c r="D7" s="88"/>
      <c r="E7" s="117" t="s">
        <v>106</v>
      </c>
      <c r="F7" s="119">
        <f t="array" ref="F7">SUM(IF(('MF FSS Reporting Tool'!G6:G55="High School Graduate / GED"),1,0))</f>
        <v>0</v>
      </c>
      <c r="G7" s="117" t="s">
        <v>106</v>
      </c>
      <c r="H7" s="142">
        <f t="array" ref="H7">SUM(IF(('MF FSS Reporting Tool'!AX6:AX55="High School Graduate / GED"),1,0))</f>
        <v>0</v>
      </c>
      <c r="J7" s="97"/>
      <c r="K7" s="97"/>
      <c r="L7" s="97"/>
      <c r="V7" s="87"/>
      <c r="Y7" s="88"/>
      <c r="Z7" s="115" t="s">
        <v>141</v>
      </c>
      <c r="AA7" s="94">
        <f t="array" ref="AA7">SUM(IF(('MF FSS Reporting Tool'!BA6:BA55="Asked to leave program"),1,0))</f>
        <v>0</v>
      </c>
      <c r="AD7" s="111"/>
      <c r="AE7" s="107" t="s">
        <v>109</v>
      </c>
      <c r="AF7" s="94">
        <f t="array" ref="AF7">SUM(IF(('MF FSS Reporting Tool'!X6:X55="Voluntary organization"),1,0))</f>
        <v>0</v>
      </c>
      <c r="AG7" s="88"/>
      <c r="AH7" s="106" t="s">
        <v>109</v>
      </c>
      <c r="AI7" s="94">
        <f t="array" ref="AI7">SUM(IF(('MF FSS Reporting Tool'!Z6:Z55="Voluntary organization"),1,0))</f>
        <v>0</v>
      </c>
      <c r="AJ7" s="88"/>
      <c r="AK7" s="106" t="s">
        <v>109</v>
      </c>
      <c r="AL7" s="94">
        <f t="array" ref="AL7">SUM(IF(('MF FSS Reporting Tool'!AB6:AB55="Voluntary organization"),1,0))</f>
        <v>0</v>
      </c>
      <c r="AM7" s="88"/>
      <c r="AN7" s="106" t="s">
        <v>109</v>
      </c>
      <c r="AO7" s="94">
        <f t="array" ref="AO7">SUM(IF(('MF FSS Reporting Tool'!AD6:AD55="Voluntary organization"),1,0))</f>
        <v>0</v>
      </c>
      <c r="AP7" s="88"/>
      <c r="AQ7" s="106" t="s">
        <v>109</v>
      </c>
      <c r="AR7" s="94">
        <f t="array" ref="AR7">SUM(IF(('MF FSS Reporting Tool'!AF6:AF55="Voluntary organization"),1,0))</f>
        <v>0</v>
      </c>
      <c r="AS7" s="88"/>
      <c r="AT7" s="106" t="s">
        <v>109</v>
      </c>
      <c r="AU7" s="94">
        <f t="array" ref="AU7">SUM(IF(('MF FSS Reporting Tool'!AH6:AH55="Voluntary organization"),1,0))</f>
        <v>0</v>
      </c>
      <c r="AV7" s="88"/>
      <c r="AW7" s="106" t="s">
        <v>109</v>
      </c>
      <c r="AX7" s="94">
        <f t="array" ref="AX7">SUM(IF(('MF FSS Reporting Tool'!AJ6:AJ55="Voluntary organization"),1,0))</f>
        <v>0</v>
      </c>
      <c r="AY7" s="88"/>
      <c r="AZ7" s="106" t="s">
        <v>109</v>
      </c>
      <c r="BA7" s="94">
        <f t="array" ref="BA7">SUM(IF(('MF FSS Reporting Tool'!AL6:AL55="Voluntary organization"),1,0))</f>
        <v>0</v>
      </c>
      <c r="BB7" s="88"/>
      <c r="BC7" s="106" t="s">
        <v>109</v>
      </c>
      <c r="BD7" s="94">
        <f t="array" ref="BD7">SUM(IF(('MF FSS Reporting Tool'!AN6:AN55="Voluntary organization"),1,0))</f>
        <v>0</v>
      </c>
      <c r="BE7" s="88"/>
      <c r="BF7" s="106" t="s">
        <v>109</v>
      </c>
      <c r="BG7" s="94">
        <f t="array" ref="BG7">SUM(IF(('MF FSS Reporting Tool'!AP6:AP55="Voluntary organization"),1,0))</f>
        <v>0</v>
      </c>
      <c r="BH7" s="88"/>
      <c r="BI7" s="106" t="s">
        <v>109</v>
      </c>
      <c r="BJ7" s="94">
        <f t="array" ref="BJ7">SUM(IF(('MF FSS Reporting Tool'!AR6:AR55="Voluntary organization"),1,0))</f>
        <v>0</v>
      </c>
      <c r="BK7" s="88"/>
      <c r="BL7" s="106" t="s">
        <v>109</v>
      </c>
      <c r="BM7" s="94">
        <f t="array" ref="BM7">SUM(IF(('MF FSS Reporting Tool'!AT6:AT55="Voluntary organization"),1,0))</f>
        <v>0</v>
      </c>
    </row>
    <row r="8" spans="1:65" ht="16.5" thickBot="1" x14ac:dyDescent="0.3">
      <c r="D8" s="88"/>
      <c r="E8" s="117" t="s">
        <v>104</v>
      </c>
      <c r="F8" s="109">
        <f t="array" ref="F8">SUM(IF(('MF FSS Reporting Tool'!G6:G55="Vocational / Trade School Diploma"),1,0))</f>
        <v>0</v>
      </c>
      <c r="G8" s="117" t="s">
        <v>104</v>
      </c>
      <c r="H8" s="94">
        <f t="array" ref="H8">SUM(IF(('MF FSS Reporting Tool'!AX6:AX55="Vocational / Trade School Diploma"),1,0))</f>
        <v>0</v>
      </c>
      <c r="V8" s="87"/>
      <c r="Y8" s="88"/>
      <c r="Z8" s="123" t="s">
        <v>142</v>
      </c>
      <c r="AA8" s="95">
        <f t="array" ref="AA8">SUM(IF(('MF FSS Reporting Tool'!BA6:BA55="Left because essential service was unavailable"),1,0))</f>
        <v>0</v>
      </c>
      <c r="AD8" s="111"/>
      <c r="AE8" s="107" t="s">
        <v>148</v>
      </c>
      <c r="AF8" s="94">
        <f t="array" ref="AF8">SUM(IF(('MF FSS Reporting Tool'!X6:X55="For profit entity"),1,0))</f>
        <v>0</v>
      </c>
      <c r="AG8" s="88"/>
      <c r="AH8" s="107" t="s">
        <v>148</v>
      </c>
      <c r="AI8" s="94">
        <f t="array" ref="AI8">SUM(IF(('MF FSS Reporting Tool'!Z6:Z55="For profit entity"),1,0))</f>
        <v>0</v>
      </c>
      <c r="AJ8" s="88"/>
      <c r="AK8" s="107" t="s">
        <v>148</v>
      </c>
      <c r="AL8" s="94">
        <f t="array" ref="AL8">SUM(IF(('MF FSS Reporting Tool'!AB6:AB55="For profit entity"),1,0))</f>
        <v>0</v>
      </c>
      <c r="AM8" s="88"/>
      <c r="AN8" s="107" t="s">
        <v>148</v>
      </c>
      <c r="AO8" s="94">
        <f t="array" ref="AO8">SUM(IF(('MF FSS Reporting Tool'!AD6:AD55="For profit entity"),1,0))</f>
        <v>0</v>
      </c>
      <c r="AP8" s="88"/>
      <c r="AQ8" s="107" t="s">
        <v>148</v>
      </c>
      <c r="AR8" s="94">
        <f t="array" ref="AR8">SUM(IF(('MF FSS Reporting Tool'!AF6:AF55="For profit entity"),1,0))</f>
        <v>0</v>
      </c>
      <c r="AS8" s="88"/>
      <c r="AT8" s="107" t="s">
        <v>148</v>
      </c>
      <c r="AU8" s="94">
        <f t="array" ref="AU8">SUM(IF(('MF FSS Reporting Tool'!AH6:AH55="For profit entity"),1,0))</f>
        <v>0</v>
      </c>
      <c r="AV8" s="88"/>
      <c r="AW8" s="107" t="s">
        <v>148</v>
      </c>
      <c r="AX8" s="94">
        <f t="array" ref="AX8">SUM(IF(('MF FSS Reporting Tool'!AJ6:AJ55="For profit entity"),1,0))</f>
        <v>0</v>
      </c>
      <c r="AY8" s="88"/>
      <c r="AZ8" s="107" t="s">
        <v>148</v>
      </c>
      <c r="BA8" s="94">
        <f t="array" ref="BA8">SUM(IF(('MF FSS Reporting Tool'!AL6:AL55="For profit entity"),1,0))</f>
        <v>0</v>
      </c>
      <c r="BB8" s="88"/>
      <c r="BC8" s="107" t="s">
        <v>148</v>
      </c>
      <c r="BD8" s="94">
        <f t="array" ref="BD8">SUM(IF(('MF FSS Reporting Tool'!AN6:AN55="For profit entity"),1,0))</f>
        <v>0</v>
      </c>
      <c r="BE8" s="88"/>
      <c r="BF8" s="107" t="s">
        <v>148</v>
      </c>
      <c r="BG8" s="94">
        <f t="array" ref="BG8">SUM(IF(('MF FSS Reporting Tool'!AP6:AP55="For profit entity"),1,0))</f>
        <v>0</v>
      </c>
      <c r="BH8" s="88"/>
      <c r="BI8" s="107" t="s">
        <v>148</v>
      </c>
      <c r="BJ8" s="94">
        <f t="array" ref="BJ8">SUM(IF(('MF FSS Reporting Tool'!AR6:AR55="For profit entity"),1,0))</f>
        <v>0</v>
      </c>
      <c r="BK8" s="88"/>
      <c r="BL8" s="107" t="s">
        <v>148</v>
      </c>
      <c r="BM8" s="94">
        <f t="array" ref="BM8">SUM(IF(('MF FSS Reporting Tool'!AT6:AT55="For profit entity"),1,0))</f>
        <v>0</v>
      </c>
    </row>
    <row r="9" spans="1:65" ht="16.5" thickTop="1" x14ac:dyDescent="0.25">
      <c r="D9" s="88"/>
      <c r="E9" s="117" t="s">
        <v>107</v>
      </c>
      <c r="F9" s="116">
        <f t="array" ref="F9">SUM(IF(('MF FSS Reporting Tool'!G6:G55="Some College"),1,0))</f>
        <v>0</v>
      </c>
      <c r="G9" s="117" t="s">
        <v>107</v>
      </c>
      <c r="H9" s="94">
        <f t="array" ref="H9">SUM(IF(('MF FSS Reporting Tool'!AX6:AX55="Some College"),1,0))</f>
        <v>0</v>
      </c>
      <c r="V9" s="87"/>
      <c r="Z9" s="97"/>
      <c r="AD9" s="111"/>
      <c r="AE9" s="107" t="s">
        <v>111</v>
      </c>
      <c r="AF9" s="94">
        <f t="array" ref="AF9">SUM(IF(('MF FSS Reporting Tool'!X6:X55="Nonprofit agency"),1,0))</f>
        <v>0</v>
      </c>
      <c r="AG9" s="88"/>
      <c r="AH9" s="107" t="s">
        <v>111</v>
      </c>
      <c r="AI9" s="94">
        <f t="array" ref="AI9">SUM(IF(('MF FSS Reporting Tool'!Z6:Z55="Nonprofit agency"),1,0))</f>
        <v>0</v>
      </c>
      <c r="AJ9" s="88"/>
      <c r="AK9" s="107" t="s">
        <v>111</v>
      </c>
      <c r="AL9" s="94">
        <f t="array" ref="AL9">SUM(IF(('MF FSS Reporting Tool'!AB6:AB55="Nonprofit agency"),1,0))</f>
        <v>0</v>
      </c>
      <c r="AM9" s="88"/>
      <c r="AN9" s="107" t="s">
        <v>111</v>
      </c>
      <c r="AO9" s="94">
        <f t="array" ref="AO9">SUM(IF(('MF FSS Reporting Tool'!AD6:AD55="Nonprofit agency"),1,0))</f>
        <v>0</v>
      </c>
      <c r="AP9" s="88"/>
      <c r="AQ9" s="107" t="s">
        <v>111</v>
      </c>
      <c r="AR9" s="94">
        <f t="array" ref="AR9">SUM(IF(('MF FSS Reporting Tool'!AF6:AF55="Nonprofit agency"),1,0))</f>
        <v>0</v>
      </c>
      <c r="AS9" s="88"/>
      <c r="AT9" s="107" t="s">
        <v>111</v>
      </c>
      <c r="AU9" s="94">
        <f t="array" ref="AU9">SUM(IF(('MF FSS Reporting Tool'!AH6:AH55="Nonprofit agency"),1,0))</f>
        <v>0</v>
      </c>
      <c r="AV9" s="88"/>
      <c r="AW9" s="107" t="s">
        <v>111</v>
      </c>
      <c r="AX9" s="94">
        <f t="array" ref="AX9">SUM(IF(('MF FSS Reporting Tool'!AJ6:AJ55="Nonprofit agency"),1,0))</f>
        <v>0</v>
      </c>
      <c r="AY9" s="88"/>
      <c r="AZ9" s="107" t="s">
        <v>111</v>
      </c>
      <c r="BA9" s="94">
        <f t="array" ref="BA9">SUM(IF(('MF FSS Reporting Tool'!AL6:AL55="Nonprofit agency"),1,0))</f>
        <v>0</v>
      </c>
      <c r="BB9" s="88"/>
      <c r="BC9" s="107" t="s">
        <v>111</v>
      </c>
      <c r="BD9" s="94">
        <f t="array" ref="BD9">SUM(IF(('MF FSS Reporting Tool'!AN6:AN55="Nonprofit agency"),1,0))</f>
        <v>0</v>
      </c>
      <c r="BE9" s="88"/>
      <c r="BF9" s="107" t="s">
        <v>111</v>
      </c>
      <c r="BG9" s="94">
        <f t="array" ref="BG9">SUM(IF(('MF FSS Reporting Tool'!AP6:AP55="Nonprofit agency"),1,0))</f>
        <v>0</v>
      </c>
      <c r="BH9" s="88"/>
      <c r="BI9" s="107" t="s">
        <v>111</v>
      </c>
      <c r="BJ9" s="94">
        <f t="array" ref="BJ9">SUM(IF(('MF FSS Reporting Tool'!AR6:AR55="Nonprofit agency"),1,0))</f>
        <v>0</v>
      </c>
      <c r="BK9" s="88"/>
      <c r="BL9" s="107" t="s">
        <v>111</v>
      </c>
      <c r="BM9" s="94">
        <f t="array" ref="BM9">SUM(IF(('MF FSS Reporting Tool'!AT6:AT55="Nonprofit agency"),1,0))</f>
        <v>0</v>
      </c>
    </row>
    <row r="10" spans="1:65" x14ac:dyDescent="0.25">
      <c r="D10" s="88"/>
      <c r="E10" s="118" t="s">
        <v>133</v>
      </c>
      <c r="F10" s="109">
        <f t="array" ref="F10">SUM(IF(('MF FSS Reporting Tool'!G6:G55="Associate Degree"),1,0))</f>
        <v>0</v>
      </c>
      <c r="G10" s="118" t="s">
        <v>133</v>
      </c>
      <c r="H10" s="94">
        <f t="array" ref="H10">SUM(IF(('MF FSS Reporting Tool'!AX6:AX55="Associate Degree"),1,0))</f>
        <v>0</v>
      </c>
      <c r="V10" s="87"/>
      <c r="AD10" s="111"/>
      <c r="AE10" s="107" t="s">
        <v>110</v>
      </c>
      <c r="AF10" s="94">
        <f t="array" ref="AF10">SUM(IF(('MF FSS Reporting Tool'!X6:X55="Employer"),1,0))</f>
        <v>0</v>
      </c>
      <c r="AG10" s="88"/>
      <c r="AH10" s="107" t="s">
        <v>110</v>
      </c>
      <c r="AI10" s="94">
        <f t="array" ref="AI10">SUM(IF(('MF FSS Reporting Tool'!Z6:Z55="Employer"),1,0))</f>
        <v>0</v>
      </c>
      <c r="AJ10" s="88"/>
      <c r="AK10" s="107" t="s">
        <v>110</v>
      </c>
      <c r="AL10" s="94">
        <f t="array" ref="AL10">SUM(IF(('MF FSS Reporting Tool'!AB6:AB55="Employer"),1,0))</f>
        <v>0</v>
      </c>
      <c r="AM10" s="88"/>
      <c r="AN10" s="107" t="s">
        <v>110</v>
      </c>
      <c r="AO10" s="94">
        <f t="array" ref="AO10">SUM(IF(('MF FSS Reporting Tool'!AD6:AD55="Employer"),1,0))</f>
        <v>0</v>
      </c>
      <c r="AP10" s="88"/>
      <c r="AQ10" s="107" t="s">
        <v>110</v>
      </c>
      <c r="AR10" s="94">
        <f t="array" ref="AR10">SUM(IF(('MF FSS Reporting Tool'!AF6:AF55="Employer"),1,0))</f>
        <v>0</v>
      </c>
      <c r="AS10" s="88"/>
      <c r="AT10" s="107" t="s">
        <v>110</v>
      </c>
      <c r="AU10" s="94">
        <f t="array" ref="AU10">SUM(IF(('MF FSS Reporting Tool'!AH6:AH55="Employer"),1,0))</f>
        <v>0</v>
      </c>
      <c r="AV10" s="88"/>
      <c r="AW10" s="107" t="s">
        <v>110</v>
      </c>
      <c r="AX10" s="94">
        <f t="array" ref="AX10">SUM(IF(('MF FSS Reporting Tool'!AJ6:AJ55="Employer"),1,0))</f>
        <v>0</v>
      </c>
      <c r="AY10" s="88"/>
      <c r="AZ10" s="107" t="s">
        <v>110</v>
      </c>
      <c r="BA10" s="94">
        <f t="array" ref="BA10">SUM(IF(('MF FSS Reporting Tool'!AL6:AL55="Employer"),1,0))</f>
        <v>0</v>
      </c>
      <c r="BB10" s="88"/>
      <c r="BC10" s="107" t="s">
        <v>110</v>
      </c>
      <c r="BD10" s="94">
        <f t="array" ref="BD10">SUM(IF(('MF FSS Reporting Tool'!AN6:AN55="Employer"),1,0))</f>
        <v>0</v>
      </c>
      <c r="BE10" s="88"/>
      <c r="BF10" s="107" t="s">
        <v>110</v>
      </c>
      <c r="BG10" s="94">
        <f t="array" ref="BG10">SUM(IF(('MF FSS Reporting Tool'!AP6:AP55="Employer"),1,0))</f>
        <v>0</v>
      </c>
      <c r="BH10" s="88"/>
      <c r="BI10" s="107" t="s">
        <v>110</v>
      </c>
      <c r="BJ10" s="94">
        <f t="array" ref="BJ10">SUM(IF(('MF FSS Reporting Tool'!AR6:AR55="Employer"),1,0))</f>
        <v>0</v>
      </c>
      <c r="BK10" s="88"/>
      <c r="BL10" s="107" t="s">
        <v>110</v>
      </c>
      <c r="BM10" s="94">
        <f t="array" ref="BM10">SUM(IF(('MF FSS Reporting Tool'!AT6:AT55="Employer"),1,0))</f>
        <v>0</v>
      </c>
    </row>
    <row r="11" spans="1:65" ht="16.5" thickBot="1" x14ac:dyDescent="0.3">
      <c r="D11" s="88"/>
      <c r="E11" s="118" t="s">
        <v>134</v>
      </c>
      <c r="F11" s="109">
        <f t="array" ref="F11">SUM(IF(('MF FSS Reporting Tool'!G6:G55="Batchelor's Degree"),1,0))</f>
        <v>0</v>
      </c>
      <c r="G11" s="118" t="s">
        <v>134</v>
      </c>
      <c r="H11" s="94">
        <f t="array" ref="H11">SUM(IF(('MF FSS Reporting Tool'!AX6:AX55="Batchelor's Degree"),1,0))</f>
        <v>0</v>
      </c>
      <c r="V11" s="87"/>
      <c r="AD11" s="111"/>
      <c r="AE11" s="108" t="s">
        <v>112</v>
      </c>
      <c r="AF11" s="95">
        <f t="array" ref="AF11">SUM(IF(('MF FSS Reporting Tool'!X6:X55="Community College"),1,0))</f>
        <v>0</v>
      </c>
      <c r="AG11" s="88"/>
      <c r="AH11" s="110" t="s">
        <v>112</v>
      </c>
      <c r="AI11" s="95">
        <f t="array" ref="AI11">SUM(IF(('MF FSS Reporting Tool'!Z6:Z55="Community College"),1,0))</f>
        <v>0</v>
      </c>
      <c r="AJ11" s="88"/>
      <c r="AK11" s="108" t="s">
        <v>112</v>
      </c>
      <c r="AL11" s="95">
        <f t="array" ref="AL11">SUM(IF(('MF FSS Reporting Tool'!AB6:AB55="Community College"),1,0))</f>
        <v>0</v>
      </c>
      <c r="AM11" s="88"/>
      <c r="AN11" s="108" t="s">
        <v>112</v>
      </c>
      <c r="AO11" s="95">
        <f t="array" ref="AO11">SUM(IF(('MF FSS Reporting Tool'!AD6:AD55="Community College"),1,0))</f>
        <v>0</v>
      </c>
      <c r="AP11" s="88"/>
      <c r="AQ11" s="108" t="s">
        <v>112</v>
      </c>
      <c r="AR11" s="95">
        <f>SUM(IF(('MF FSS Reporting Tool'!AF6:AF55="Community College"),1,0))</f>
        <v>0</v>
      </c>
      <c r="AS11" s="88"/>
      <c r="AT11" s="108" t="s">
        <v>112</v>
      </c>
      <c r="AU11" s="95">
        <f t="array" ref="AU11">SUM(IF(('MF FSS Reporting Tool'!AH6:AH55="Community College"),1,0))</f>
        <v>0</v>
      </c>
      <c r="AV11" s="88"/>
      <c r="AW11" s="108" t="s">
        <v>112</v>
      </c>
      <c r="AX11" s="95">
        <f t="array" ref="AX11">SUM(IF(('MF FSS Reporting Tool'!AJ6:AJ55="Community College"),1,0))</f>
        <v>0</v>
      </c>
      <c r="AY11" s="88"/>
      <c r="AZ11" s="108" t="s">
        <v>112</v>
      </c>
      <c r="BA11" s="95">
        <f t="array" ref="BA11">SUM(IF(('MF FSS Reporting Tool'!AL6:AL55="Community College"),1,0))</f>
        <v>0</v>
      </c>
      <c r="BB11" s="88"/>
      <c r="BC11" s="108" t="s">
        <v>112</v>
      </c>
      <c r="BD11" s="95">
        <f t="array" ref="BD11">SUM(IF(('MF FSS Reporting Tool'!AN6:AN55="Community College"),1,0))</f>
        <v>0</v>
      </c>
      <c r="BE11" s="88"/>
      <c r="BF11" s="108" t="s">
        <v>112</v>
      </c>
      <c r="BG11" s="95">
        <f t="array" ref="BG11">SUM(IF(('MF FSS Reporting Tool'!AP6:AP55="Community College"),1,0))</f>
        <v>0</v>
      </c>
      <c r="BH11" s="88"/>
      <c r="BI11" s="108" t="s">
        <v>112</v>
      </c>
      <c r="BJ11" s="95">
        <f t="array" ref="BJ11">SUM(IF(('MF FSS Reporting Tool'!AR6:AR55="Community College"),1,0))</f>
        <v>0</v>
      </c>
      <c r="BK11" s="88"/>
      <c r="BL11" s="108" t="s">
        <v>112</v>
      </c>
      <c r="BM11" s="95">
        <f t="array" ref="BM11">SUM(IF(('MF FSS Reporting Tool'!AT6:AT55="Community College"),1,0))</f>
        <v>0</v>
      </c>
    </row>
    <row r="12" spans="1:65" ht="16.5" thickTop="1" x14ac:dyDescent="0.25">
      <c r="D12" s="88"/>
      <c r="E12" s="118" t="s">
        <v>135</v>
      </c>
      <c r="F12" s="109">
        <f t="array" ref="F12">SUM(IF(('MF FSS Reporting Tool'!G6:G55="Master's Degree"),1,0))</f>
        <v>0</v>
      </c>
      <c r="G12" s="118" t="s">
        <v>135</v>
      </c>
      <c r="H12" s="94">
        <f t="array" ref="H12">SUM(IF(('MF FSS Reporting Tool'!AX6:AX55="Master's Degree"),1,0))</f>
        <v>0</v>
      </c>
      <c r="V12" s="87"/>
      <c r="AF12" s="97"/>
      <c r="AH12" s="97"/>
      <c r="AI12" s="97"/>
    </row>
    <row r="13" spans="1:65" ht="16.5" thickBot="1" x14ac:dyDescent="0.3">
      <c r="D13" s="88"/>
      <c r="E13" s="131" t="s">
        <v>136</v>
      </c>
      <c r="F13" s="112">
        <f t="array" ref="F13">SUM(IF(('MF FSS Reporting Tool'!G6:G55="Doctorate Degree"),1,0))</f>
        <v>0</v>
      </c>
      <c r="G13" s="131" t="s">
        <v>136</v>
      </c>
      <c r="H13" s="95">
        <f t="array" ref="H13">SUM(IF(('MF FSS Reporting Tool'!AX6:AX55="Doctorate Degree"),1,0))</f>
        <v>0</v>
      </c>
      <c r="V13" s="87"/>
    </row>
    <row r="14" spans="1:65" ht="16.5" thickTop="1" x14ac:dyDescent="0.25">
      <c r="E14" s="97"/>
      <c r="F14" s="97"/>
      <c r="G14" s="97"/>
      <c r="H14" s="97"/>
      <c r="P14" s="87"/>
      <c r="U14" s="83"/>
      <c r="V14" s="82"/>
      <c r="AC14" s="82"/>
    </row>
    <row r="15" spans="1:65" x14ac:dyDescent="0.25">
      <c r="P15" s="87"/>
      <c r="U15" s="83"/>
      <c r="V15" s="82"/>
      <c r="AC15" s="82"/>
    </row>
    <row r="16" spans="1:65" x14ac:dyDescent="0.25">
      <c r="P16" s="87"/>
      <c r="U16" s="83"/>
      <c r="V16" s="82"/>
      <c r="AC16" s="82"/>
    </row>
    <row r="17" spans="10:29" x14ac:dyDescent="0.25">
      <c r="R17" s="87"/>
      <c r="V17" s="82"/>
      <c r="W17" s="83"/>
      <c r="AC17" s="82"/>
    </row>
    <row r="18" spans="10:29" x14ac:dyDescent="0.25">
      <c r="R18" s="87"/>
      <c r="V18" s="82"/>
      <c r="W18" s="83"/>
      <c r="AC18" s="82"/>
    </row>
    <row r="19" spans="10:29" x14ac:dyDescent="0.25">
      <c r="R19" s="87"/>
      <c r="V19" s="82"/>
      <c r="W19" s="83"/>
      <c r="AC19" s="82"/>
    </row>
    <row r="20" spans="10:29" x14ac:dyDescent="0.25">
      <c r="J20" s="83"/>
      <c r="V20" s="82"/>
      <c r="AC20" s="82"/>
    </row>
    <row r="21" spans="10:29" x14ac:dyDescent="0.25">
      <c r="J21" s="83"/>
      <c r="V21" s="82"/>
      <c r="AC21" s="82"/>
    </row>
    <row r="22" spans="10:29" x14ac:dyDescent="0.25">
      <c r="N22" s="83"/>
      <c r="V22" s="82"/>
      <c r="AC22" s="82"/>
    </row>
    <row r="23" spans="10:29" x14ac:dyDescent="0.25">
      <c r="V23" s="87"/>
    </row>
    <row r="24" spans="10:29" x14ac:dyDescent="0.25">
      <c r="V24" s="87"/>
    </row>
    <row r="25" spans="10:29" x14ac:dyDescent="0.25">
      <c r="V25" s="87"/>
    </row>
  </sheetData>
  <sheetProtection password="94B4" sheet="1" objects="1" scenarios="1"/>
  <mergeCells count="23">
    <mergeCell ref="BI2:BJ3"/>
    <mergeCell ref="BL2:BM3"/>
    <mergeCell ref="E2:F3"/>
    <mergeCell ref="G2:H3"/>
    <mergeCell ref="E1:H1"/>
    <mergeCell ref="W1:AC1"/>
    <mergeCell ref="Z2:AA3"/>
    <mergeCell ref="N1:P1"/>
    <mergeCell ref="Q1:U1"/>
    <mergeCell ref="AD1:BK1"/>
    <mergeCell ref="J2:K3"/>
    <mergeCell ref="L2:M3"/>
    <mergeCell ref="I1:M1"/>
    <mergeCell ref="AT2:AU3"/>
    <mergeCell ref="AW2:AX3"/>
    <mergeCell ref="AZ2:BA3"/>
    <mergeCell ref="BC2:BD3"/>
    <mergeCell ref="BF2:BG3"/>
    <mergeCell ref="AE2:AF3"/>
    <mergeCell ref="AH2:AI3"/>
    <mergeCell ref="AK2:AL3"/>
    <mergeCell ref="AN2:AO3"/>
    <mergeCell ref="AQ2:AR3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MF FSS Reporting Tool</vt:lpstr>
      <vt:lpstr>Reporting Tool Instructions</vt:lpstr>
      <vt:lpstr>Summary</vt:lpstr>
      <vt:lpstr>'Reporting Tool Instructions'!Print_Titles</vt:lpstr>
    </vt:vector>
  </TitlesOfParts>
  <Company>Housing and Urban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h04351</dc:creator>
  <cp:lastModifiedBy>Danielle Garcia</cp:lastModifiedBy>
  <cp:lastPrinted>2016-08-16T22:08:19Z</cp:lastPrinted>
  <dcterms:created xsi:type="dcterms:W3CDTF">2015-06-25T12:46:17Z</dcterms:created>
  <dcterms:modified xsi:type="dcterms:W3CDTF">2016-08-16T22:09:42Z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